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120" yWindow="180" windowWidth="19440" windowHeight="11760" tabRatio="956"/>
  </bookViews>
  <sheets>
    <sheet name="Overall Review Summary" sheetId="1" r:id="rId1"/>
    <sheet name="Mod Forgiveness-Summary" sheetId="2" r:id="rId2"/>
    <sheet name="Mod Forgiveness-Exceptions" sheetId="3" r:id="rId3"/>
    <sheet name="FCL Bid-Summary" sheetId="6" r:id="rId4"/>
    <sheet name="FCL Bid-Exceptions" sheetId="7" r:id="rId5"/>
    <sheet name="Comp Fee-Summary" sheetId="14" r:id="rId6"/>
    <sheet name="Comp Fee-Summary Fees" sheetId="15" r:id="rId7"/>
    <sheet name="Comp Fee-Loan Detail" sheetId="16" r:id="rId8"/>
    <sheet name="REO Review-Trending" sheetId="11" r:id="rId9"/>
    <sheet name="REO Review-Monthly Summary" sheetId="12" r:id="rId10"/>
    <sheet name="REO Review-Loan Detail" sheetId="13" r:id="rId11"/>
    <sheet name="Sheet1" sheetId="17" r:id="rId12"/>
  </sheets>
  <definedNames>
    <definedName name="_xlnm._FilterDatabase" localSheetId="7" hidden="1">'Comp Fee-Loan Detail'!$A$4:$BE$28</definedName>
    <definedName name="_xlnm._FilterDatabase" localSheetId="4" hidden="1">'FCL Bid-Exceptions'!$A$4:$P$38</definedName>
    <definedName name="_xlnm.Print_Titles" localSheetId="7">'Comp Fee-Loan Detail'!$1:$2</definedName>
    <definedName name="_xlnm.Print_Titles" localSheetId="5">'Comp Fee-Summary'!$1:$2</definedName>
    <definedName name="_xlnm.Print_Titles" localSheetId="6">'Comp Fee-Summary Fees'!$1:$2</definedName>
    <definedName name="_xlnm.Print_Titles" localSheetId="4">'FCL Bid-Exceptions'!$1:$2</definedName>
    <definedName name="_xlnm.Print_Titles" localSheetId="0">'Overall Review Summary'!$1:$2</definedName>
    <definedName name="_xlnm.Print_Titles" localSheetId="10">'REO Review-Loan Detail'!$1:$4</definedName>
    <definedName name="_xlnm.Print_Titles" localSheetId="9">'REO Review-Monthly Summary'!$1:$5</definedName>
    <definedName name="_xlnm.Print_Titles" localSheetId="8">'REO Review-Trending'!$1:$2</definedName>
  </definedNames>
  <calcPr calcId="125725"/>
</workbook>
</file>

<file path=xl/calcChain.xml><?xml version="1.0" encoding="utf-8"?>
<calcChain xmlns="http://schemas.openxmlformats.org/spreadsheetml/2006/main">
  <c r="AD6" i="6"/>
  <c r="AD7"/>
  <c r="AD5"/>
  <c r="Y7"/>
  <c r="Y6"/>
  <c r="Y5"/>
  <c r="R6"/>
  <c r="R7"/>
  <c r="R5"/>
  <c r="K6"/>
  <c r="K7"/>
  <c r="K5"/>
  <c r="C17" i="15" l="1"/>
  <c r="D17"/>
  <c r="E17"/>
  <c r="F17"/>
  <c r="G17"/>
  <c r="H17"/>
  <c r="I17"/>
  <c r="J17"/>
  <c r="E7" i="11" l="1"/>
  <c r="F7"/>
  <c r="G7"/>
  <c r="H7"/>
  <c r="I7"/>
  <c r="D7"/>
  <c r="K9" i="7" l="1"/>
</calcChain>
</file>

<file path=xl/sharedStrings.xml><?xml version="1.0" encoding="utf-8"?>
<sst xmlns="http://schemas.openxmlformats.org/spreadsheetml/2006/main" count="2628" uniqueCount="714">
  <si>
    <t>Client Name</t>
  </si>
  <si>
    <t>Script Name</t>
  </si>
  <si>
    <t>Sample Name</t>
  </si>
  <si>
    <t>Total Policy Count</t>
  </si>
  <si>
    <t>Complete</t>
  </si>
  <si>
    <t>Pass</t>
  </si>
  <si>
    <t>Fail</t>
  </si>
  <si>
    <t>UTD*</t>
  </si>
  <si>
    <t>N/A</t>
  </si>
  <si>
    <t>JPMC</t>
  </si>
  <si>
    <t>REO Improvement Policy</t>
  </si>
  <si>
    <t>REO Improvement Policy - 12/31/2014</t>
  </si>
  <si>
    <t>FCL Bid Protocol Policy</t>
  </si>
  <si>
    <t>FCL Bid Protocol Policy - 12/31/2014</t>
  </si>
  <si>
    <t>Mod w/Principal Forgiveness</t>
  </si>
  <si>
    <t>Mod w/Prin Forgiveness - 12/31/2014</t>
  </si>
  <si>
    <t>Compensatory Fee Timeline Review</t>
  </si>
  <si>
    <t>Comp Fee Timeline Review - 12/31/2014 - Timeline Variance</t>
  </si>
  <si>
    <t>Comp Fee Timeline Review - 12/31/2014 - Servicing Fee Difference</t>
  </si>
  <si>
    <t>* UTD = Unable To Determine</t>
  </si>
  <si>
    <t>Stewart Summary QA Compliance Report - 10/31/2014 - 12/31/2014</t>
  </si>
  <si>
    <t>REO Improvement Policy - 10/31/2014</t>
  </si>
  <si>
    <t>FCL Bid Protocol Policy - 10/31/2014</t>
  </si>
  <si>
    <t>Mod w/Prin Forgiveness - 10/31/2014</t>
  </si>
  <si>
    <t>Comp Fee Timeline Review - 10/31/2014 - Timeline Variance</t>
  </si>
  <si>
    <t>Comp Fee Timeline Review - 10/31/2014 - Servicing Fee Difference</t>
  </si>
  <si>
    <t>As of Date</t>
  </si>
  <si>
    <t>REO Improvement Policy - 11/30/2014</t>
  </si>
  <si>
    <t>FCL Bid Protocol Policy - 11/30/2014</t>
  </si>
  <si>
    <t>Mod w/Prin Forgiveness - 11/30/2014</t>
  </si>
  <si>
    <t>Comp Fee Timeline Review - 11/30/2014 - Timeline Variance</t>
  </si>
  <si>
    <t>Comp Fee Timeline Review - 11/30/2014 - Servicing Fee Difference</t>
  </si>
  <si>
    <t>Modification Forgiveness Summary Report - 12/31/2014</t>
  </si>
  <si>
    <t>Month</t>
  </si>
  <si>
    <t>Total Modifications</t>
  </si>
  <si>
    <t>Modified with Principal Forgiveness - Prior 12 Months</t>
  </si>
  <si>
    <t>Initial Compliance %</t>
  </si>
  <si>
    <t>Final Compliance %</t>
  </si>
  <si>
    <t>Total Mods without Earned Forgiveness</t>
  </si>
  <si>
    <t>Total Mods with Earned Forgiveness</t>
  </si>
  <si>
    <t>Post-mod LTV&gt;=115%</t>
  </si>
  <si>
    <t>Post-mod LTV &lt; 115%</t>
  </si>
  <si>
    <t>Unable To Determine</t>
  </si>
  <si>
    <t>Allowable Exceptions</t>
  </si>
  <si>
    <t>Total</t>
  </si>
  <si>
    <t>Stewart Loan ID</t>
  </si>
  <si>
    <t>Servicer Loan Number</t>
  </si>
  <si>
    <t>Trustee</t>
  </si>
  <si>
    <t>Ending Scheduled Balance</t>
  </si>
  <si>
    <t>Modification Date</t>
  </si>
  <si>
    <t>Modification Earned Forgiveness Amount</t>
  </si>
  <si>
    <t>Modification Type</t>
  </si>
  <si>
    <t>SPS Current LTV</t>
  </si>
  <si>
    <t>Updated Valuation Amount</t>
  </si>
  <si>
    <t>Stewart Calculated LTV</t>
  </si>
  <si>
    <t>Minimum LTV Allowable</t>
  </si>
  <si>
    <t>Variance</t>
  </si>
  <si>
    <t>Compliance Flag</t>
  </si>
  <si>
    <t>Comments</t>
  </si>
  <si>
    <t>Allowable? 
(Y/N)</t>
  </si>
  <si>
    <t>0015346406</t>
  </si>
  <si>
    <t>U.S. Bank, N.A.</t>
  </si>
  <si>
    <t>CHMP</t>
  </si>
  <si>
    <t>Non Compliant</t>
  </si>
  <si>
    <t>The modification was completed on 10/31/2014 due to a Bankruptcy court ordered modification. The terms were provided by the courts and SPS ordered to implement them appropriately.</t>
  </si>
  <si>
    <t>Y</t>
  </si>
  <si>
    <t>0015363336</t>
  </si>
  <si>
    <t>HSBC Bank USA, National Association</t>
  </si>
  <si>
    <t>The modification was completed on 10/09/2014 due to a Bankruptcy court ordered modification. The terms were provided by the courts and SPS ordered to implement them appropriately.</t>
  </si>
  <si>
    <t>0015254592</t>
  </si>
  <si>
    <t>Bank of New York</t>
  </si>
  <si>
    <t>The modification was completed on 10/28/2014 due to a Bankruptcy court ordered modification. The terms were provided by the courts and SPS ordered to implement them appropriately.</t>
  </si>
  <si>
    <t>0016448490</t>
  </si>
  <si>
    <t>HAMP</t>
  </si>
  <si>
    <t>Loan documents in LPS indicate a HAMP modification was completed in August 2014.</t>
  </si>
  <si>
    <t>0014859615</t>
  </si>
  <si>
    <t>Value reflected on the BPO used at time of mod evaluation is $70,000.00 which was from April 2014.  Per SPS "SPS uses the actual date the valuation is QC’d and returned by the vendor, which shows up as the “Confirmation” date.  The Confirmation date is reflected as 4/3/2014.  Select Plus Simplicity will show the same information.  No, we would not order another valuation as at the time of trial, the decision was made with those NPV results and we honor those results and adhere to the trial results.  If, at the time of NPV submission, the valuation is older than 90 days, we would order another valuation.  In this case, it was not older than 90 days."</t>
  </si>
  <si>
    <t>0016447856</t>
  </si>
  <si>
    <t>0016875239</t>
  </si>
  <si>
    <t>0016875205</t>
  </si>
  <si>
    <t>Unable to locate the BPO used at time of mod evaluation; sent request to SPS to send to Stewart; Response from SPS: initial mod evaluation completed by prior servicer.  Mod evaluation worksheet provided with BPO amount of $133,000.00 resulting in post mod LTV exceeding 115%.</t>
  </si>
  <si>
    <t>Modification Principal Forgiveness Exception Review - 10/31/2014 - 12/31/2014</t>
  </si>
  <si>
    <t>10/31/2014 - 12/31/2014 Exceptions - Non Compliant</t>
  </si>
  <si>
    <t>10/31/2014 - 12/31/2014 Exceptions - Unable to Determine</t>
  </si>
  <si>
    <t>Loan boarded 9/2/2014 - SPS honored modification approved by prior servicer. Chase underwriter worksheet provided as evidence.  BPO value was $529,000.00 with a calculated LTV of 115.50%</t>
  </si>
  <si>
    <t>Loan boarded 7/1/2014 - SPS honored modification approved by prior servicer. Chase underwriter worksheet provided as evidence.  BPO value was $145,000.00 with a calculated LTV of 163.03%</t>
  </si>
  <si>
    <t>Foreclosure Bid Summary Reporting Prior 12 Months - 12/31/2014</t>
  </si>
  <si>
    <t>Foreclosure Sales</t>
  </si>
  <si>
    <t>UPB &lt;= $150k</t>
  </si>
  <si>
    <t>UPB &gt; $150k to &lt;= $450k</t>
  </si>
  <si>
    <t>UPB &gt; $450k</t>
  </si>
  <si>
    <t>UTD</t>
  </si>
  <si>
    <t>Total Initial Compliance %</t>
  </si>
  <si>
    <t>Total Final Compliance %</t>
  </si>
  <si>
    <t>REO</t>
  </si>
  <si>
    <t>Third Party</t>
  </si>
  <si>
    <t>Other</t>
  </si>
  <si>
    <t>FCL Sale
 Loan Count</t>
  </si>
  <si>
    <t>Bid 80% 
of BPO</t>
  </si>
  <si>
    <t>Bid Not 80%</t>
  </si>
  <si>
    <t>Bid 85%
 of BPO</t>
  </si>
  <si>
    <t>Bid Not 85%</t>
  </si>
  <si>
    <t>Compliance %</t>
  </si>
  <si>
    <t>Bid 90% 
of BPO</t>
  </si>
  <si>
    <t>Bid Not 90%</t>
  </si>
  <si>
    <t>Compliant</t>
  </si>
  <si>
    <t>Foreclosure Sale Date</t>
  </si>
  <si>
    <t>Foreclosure Bid Approval Date</t>
  </si>
  <si>
    <t>Updated Valuation Value</t>
  </si>
  <si>
    <t>Expected FCL Bid Amount</t>
  </si>
  <si>
    <t>Actual FCL Bid Amount</t>
  </si>
  <si>
    <t>UPB Bucket</t>
  </si>
  <si>
    <t>Stewart Review Comments</t>
  </si>
  <si>
    <t>SPS Response</t>
  </si>
  <si>
    <t>Allowable (Y/N)</t>
  </si>
  <si>
    <t>0015669492</t>
  </si>
  <si>
    <t>UPB &lt;= $150K</t>
  </si>
  <si>
    <t>0016245938</t>
  </si>
  <si>
    <t>FCL Bid Instructions noted "FHA" and bid was 100% of total payoff amount plus unpaid attorney fees and costs.</t>
  </si>
  <si>
    <t>If the loan is insured by HUD SPS is required to bid 100% of the total debt, otherwise we cannot file a claim for the deficiency.</t>
  </si>
  <si>
    <t>0014963110</t>
  </si>
  <si>
    <t>0014878995</t>
  </si>
  <si>
    <t>Bid Instructions advised to bid $73,702.76 (61.42% of value)</t>
  </si>
  <si>
    <t>Total debt bid. Total debt was less than 80% of BPO value. State law allows maximum bid amount of total debt.</t>
  </si>
  <si>
    <t>0014883201</t>
  </si>
  <si>
    <t>Variance &lt; $5,000; review excluded due to small variance attributed to unpaid attorney fees and costs</t>
  </si>
  <si>
    <t xml:space="preserve">Agreed - Processing error. Firm entered sale scheduled date only 7 days prior to sale date instead of the required 21 days and bid was never generated in Accelaflow. </t>
  </si>
  <si>
    <t>0015623929</t>
  </si>
  <si>
    <t xml:space="preserve">MI Company listed as PMI.  Bid Instructions guided attorney to  bid up to $98,803.42 (100% of payoff) if competitive bidding occurs.  </t>
  </si>
  <si>
    <t>0014969398</t>
  </si>
  <si>
    <t>Bid instructions indicate PMI insurance and to bid $113,778.39</t>
  </si>
  <si>
    <t>0015264799</t>
  </si>
  <si>
    <t xml:space="preserve">MI Company listed as MGIC.  Bid Instructions guided attorney to  bid up to $94,133 (100% of payoff) if competitive bidding occurs.  </t>
  </si>
  <si>
    <t>UPB &gt; $150k and &lt;= $450K</t>
  </si>
  <si>
    <t>0016217804</t>
  </si>
  <si>
    <t>UPB &gt; $150K and &lt;= $450K</t>
  </si>
  <si>
    <t>MI Company listed as TRIAD.  Bid Instructions guided attorney to start bid at $100.00 and bid up to $191,463.21 (100% of payoff) if competitive bidding occurs.</t>
  </si>
  <si>
    <t>0014820369</t>
  </si>
  <si>
    <t>Bid Instructions advise to bid $174,538.92 (71.27% of value)</t>
  </si>
  <si>
    <t>Total debt bid. Total debt was less than 85% of BPO value. State law allows maximum bid amount of total debt.</t>
  </si>
  <si>
    <t>0015327802</t>
  </si>
  <si>
    <t xml:space="preserve">MI Company listed as TRIAD.  Bid Instructions guided attorney to start bid up to $387,234.44 (100% of payoff) if competitive bidding occurs.  </t>
  </si>
  <si>
    <t>0015204092</t>
  </si>
  <si>
    <t>Total payoff $235,493.19; bid instructions indicate to bid 100% of total debt, as it is less than 85% of BPO</t>
  </si>
  <si>
    <t>0015333222</t>
  </si>
  <si>
    <t xml:space="preserve">MI Company listed as MGIC.  Bid Instructions guided attorney to start bid up to $438,571.51 (100% of payoff) if competitive bidding occurs.  </t>
  </si>
  <si>
    <t>0015335219</t>
  </si>
  <si>
    <t xml:space="preserve">MI Company listed as GEMICO  Bid Instructions guided attorney to start bid up to $236,633.28(100% of payoff) if competitive bidding occurs.  </t>
  </si>
  <si>
    <t>0015265200</t>
  </si>
  <si>
    <t xml:space="preserve">MI Company listed as TRIAD.  Bid Instructions guided attorney to start bid up to $349,869.13(100% of payoff) if competitive bidding occurs.  </t>
  </si>
  <si>
    <t>0015265499</t>
  </si>
  <si>
    <t xml:space="preserve">MI Company listed as TRIAD.  Bid Instructions guided attorney to start bid up to $450,882,20(100% of payoff) if competitive bidding occurs.  </t>
  </si>
  <si>
    <t>0016232357</t>
  </si>
  <si>
    <t xml:space="preserve">MI Company listed as TRIAD.  Bid Instructions guided attorney to start bid up to $414,310.37 (100% of payoff) if competitive bidding occurs.  </t>
  </si>
  <si>
    <t>0016231888</t>
  </si>
  <si>
    <t xml:space="preserve">MI Company listed as RMIC.  Bid Instructions guided attorney to start bid up to $232,866.24 (100% of payoff) if competitive bidding occurs.  </t>
  </si>
  <si>
    <t>0015267255</t>
  </si>
  <si>
    <t xml:space="preserve">MI Company listed as RADIAN.  Bid Instructions guided attorney to start bid up to $294,814.53 (100% of payoff) if competitive bidding occurs.  </t>
  </si>
  <si>
    <t>0015342595</t>
  </si>
  <si>
    <t>MI company listed as Radian.  Bid Instructions guided attorney to start bid at $100.00 and bid up to total debt ($531,212.99)</t>
  </si>
  <si>
    <t>0015250483</t>
  </si>
  <si>
    <t xml:space="preserve">MI Company listed as PMI.  Bid Instructions guided attorney to start bid up to $361,591.94 (100% of payoff) if competitive bidding occurs.  </t>
  </si>
  <si>
    <t>0015357346</t>
  </si>
  <si>
    <t xml:space="preserve">MI Company listed as RADIAN.  Bid Instructions guided attorney to start bid at 100% of fair market value ($389,900) and bid up to $520,937.87 (100% of payoff) if competitive bidding occurs.  </t>
  </si>
  <si>
    <t>0016089591</t>
  </si>
  <si>
    <t xml:space="preserve">MI Company listed as RMIC.  Bid Instructions guided attorney to start bid at $100.00 and bid up to $451,991.18 (100% of payoff) if competitive bidding occurs.  </t>
  </si>
  <si>
    <t>0016304305</t>
  </si>
  <si>
    <t>Bid Instructions indicate to bid starting at $100.00 and increase to a max of $521,440.57 if competitive bidding occurs.  Property retained for less than 85% of BPO.</t>
  </si>
  <si>
    <t>0015268865</t>
  </si>
  <si>
    <t xml:space="preserve">MI Company listed as MGIC.  Bid Instructions guided attorney to start bid at $224,607.37 and bid up to $280,759.21 (100% of payoff) if competitive bidding occurs.  </t>
  </si>
  <si>
    <t>0015249055</t>
  </si>
  <si>
    <t>Bid Instructions advise to begin bid at $253,333.32 and increase to maximum bid of $342,000.00 if competitive bidding occurs.  Property retained for less than 85% FCL Bid Protocol expectation</t>
  </si>
  <si>
    <t>Bidding instructions were prepared and sent to attorney prior to implementation of G&amp;B Bid Protocol on 10/1.</t>
  </si>
  <si>
    <t>0015328545</t>
  </si>
  <si>
    <t xml:space="preserve">MI Company listed as MGIC.  Bid Instructions guided attorney to start bid at $420,990.42 and bid up to $526,283.03 (100% of payoff) if competitive bidding occurs.  </t>
  </si>
  <si>
    <t>0015335763</t>
  </si>
  <si>
    <t xml:space="preserve">MI Company listed as GEMICO.  Bid Instructions guided attorney to start bid up to $409,229.49 (100% of payoff) if competitive bidding occurs.  </t>
  </si>
  <si>
    <t>UPB &gt; $450K</t>
  </si>
  <si>
    <t>0015621451</t>
  </si>
  <si>
    <t>Bid Instructions indicate MI Company is TRIAD and to be up to 100% of value if competitive bidding occurs.</t>
  </si>
  <si>
    <t>0015628050</t>
  </si>
  <si>
    <t>Bidding opened up at $100.00, SPS retained property for less than 90% of BPO; max bid instructions did not match 90% of value expectation, max bid instruction of $722,756.43 was 78.99% of value</t>
  </si>
  <si>
    <t>Total debt bid. Total debt was less than 90% of BPO value. State law allows maximum bid amount of total debt.</t>
  </si>
  <si>
    <t>Foreclosure Bid Exception Review - 10/31/2014 - 12/31/2014</t>
  </si>
  <si>
    <t>SPS Comment</t>
  </si>
  <si>
    <t>0015348659</t>
  </si>
  <si>
    <t>0015335177</t>
  </si>
  <si>
    <t>0015672462</t>
  </si>
  <si>
    <t>0016450223</t>
  </si>
  <si>
    <t>0014969133</t>
  </si>
  <si>
    <t>0015336134</t>
  </si>
  <si>
    <t>0016090474</t>
  </si>
  <si>
    <t>0015312465</t>
  </si>
  <si>
    <t>0016222176</t>
  </si>
  <si>
    <t>0015166267</t>
  </si>
  <si>
    <t>0015163488</t>
  </si>
  <si>
    <t>0015329055</t>
  </si>
  <si>
    <t>0015327547</t>
  </si>
  <si>
    <t>0015341571</t>
  </si>
  <si>
    <t>0015317035</t>
  </si>
  <si>
    <t>0015227507</t>
  </si>
  <si>
    <t>0015266240</t>
  </si>
  <si>
    <t>0015341399</t>
  </si>
  <si>
    <t>0015328032</t>
  </si>
  <si>
    <t>0015354426</t>
  </si>
  <si>
    <t>0014956577</t>
  </si>
  <si>
    <t>0015364284</t>
  </si>
  <si>
    <t>0015353477</t>
  </si>
  <si>
    <t>0015377807</t>
  </si>
  <si>
    <t>0015672736</t>
  </si>
  <si>
    <t>0016250086</t>
  </si>
  <si>
    <t>0015188758</t>
  </si>
  <si>
    <t>0015261688</t>
  </si>
  <si>
    <t>0015332661</t>
  </si>
  <si>
    <t>0015330640</t>
  </si>
  <si>
    <t>0015675887</t>
  </si>
  <si>
    <t>0015343445</t>
  </si>
  <si>
    <t>0015263056</t>
  </si>
  <si>
    <t>0015261639</t>
  </si>
  <si>
    <t>0017210584</t>
  </si>
  <si>
    <t>Unable to locate Foreclosure Bid Instructions in LPS Imaging Desktop.  Fields highlighted in yellow populated by Stewart based on review of loan in Simplicity</t>
  </si>
  <si>
    <t xml:space="preserve">SPS acquired the loan 11/1/2014, sale occurred 11/5/2014. Bidding instructions were provided by prior servicer. </t>
  </si>
  <si>
    <t>0017211855</t>
  </si>
  <si>
    <t>Unable to locate Foreclosure Bid Instructions in LPS Imaging Desktop.  Fields highlighted in yellow populated by Stewart based on review of loan in Simplicity, or are missing in Data and System review</t>
  </si>
  <si>
    <t xml:space="preserve">SPS acquired the loan 11/1/2014, sale occurred 11/7/2014. Bidding instructions were provided by prior servicer. </t>
  </si>
  <si>
    <t>0017206541</t>
  </si>
  <si>
    <t>Does not appear loan has gone to FCL sale based on review of loan in Simplicity.  Fields highlighted in yellow are missing in Data and System review</t>
  </si>
  <si>
    <t xml:space="preserve">FC sale never occurred. SPS acquired the loan 11/1/2014 but the prior servicer had already completed a short sale on the property prior to the service transfer.  </t>
  </si>
  <si>
    <t>0016321127</t>
  </si>
  <si>
    <t>0015979958</t>
  </si>
  <si>
    <t>0014892764</t>
  </si>
  <si>
    <t>Bid instructions indicate to bid $52,000.00 which matches expected bid at 80% of BPO; actual FCL bid total was higher by $2,040.68 which is due to unpaid legal fees and costs</t>
  </si>
  <si>
    <t>0015631542</t>
  </si>
  <si>
    <t>0015508203</t>
  </si>
  <si>
    <t>0015187925</t>
  </si>
  <si>
    <t>0015345119</t>
  </si>
  <si>
    <t>0014969182</t>
  </si>
  <si>
    <t>0015086465</t>
  </si>
  <si>
    <t>0015220056</t>
  </si>
  <si>
    <t>0015271471</t>
  </si>
  <si>
    <t>0015663156</t>
  </si>
  <si>
    <t>0015155658</t>
  </si>
  <si>
    <t>0014924542</t>
  </si>
  <si>
    <t>0014924591</t>
  </si>
  <si>
    <t>0015086382</t>
  </si>
  <si>
    <t>0015187230</t>
  </si>
  <si>
    <t>Per response from SPS, "bidding instructions were not prepared for this file because the foreclosure firm failed to notify SPS of the scheduled sale date until 12/5, the same day the sale was scheduled to take place. In fact, it looks like the firm didn’t inform us of the sale date until after it  had already occurred (sales usually occur at 9am in Florida and LPS was updated at 9:39am on 12/5). For this reason, bidding instructions were not generated."</t>
  </si>
  <si>
    <t>N</t>
  </si>
  <si>
    <t>0016323297</t>
  </si>
  <si>
    <t>0015626575</t>
  </si>
  <si>
    <t>0014958631</t>
  </si>
  <si>
    <t>0014956395</t>
  </si>
  <si>
    <t>0015343700</t>
  </si>
  <si>
    <t>0015327984</t>
  </si>
  <si>
    <t>0015328339</t>
  </si>
  <si>
    <t>0015335052</t>
  </si>
  <si>
    <t>0015313984</t>
  </si>
  <si>
    <t>0015265937</t>
  </si>
  <si>
    <t>0016296576</t>
  </si>
  <si>
    <t>0015361546</t>
  </si>
  <si>
    <t>0014878466</t>
  </si>
  <si>
    <t>0015199862</t>
  </si>
  <si>
    <t>0015244247</t>
  </si>
  <si>
    <t>0015262264</t>
  </si>
  <si>
    <t>0015332083</t>
  </si>
  <si>
    <t>0015342140</t>
  </si>
  <si>
    <t>0015328875</t>
  </si>
  <si>
    <t>0015327141</t>
  </si>
  <si>
    <t>0015329428</t>
  </si>
  <si>
    <t>0015342603</t>
  </si>
  <si>
    <t>0015225253</t>
  </si>
  <si>
    <t>Sample Count</t>
  </si>
  <si>
    <t>JPM Chase</t>
  </si>
  <si>
    <t>REO Audit</t>
  </si>
  <si>
    <t>REO Audit - 10/31/2014</t>
  </si>
  <si>
    <t>REO Audit - 11/30/2014</t>
  </si>
  <si>
    <t>REO Audit - 12/31/2014</t>
  </si>
  <si>
    <t>REO Improvement Policy - Trending - 10/31/2014 - 12/31/2014</t>
  </si>
  <si>
    <t>Script Name:</t>
  </si>
  <si>
    <t>Servicer:</t>
  </si>
  <si>
    <t>SPS</t>
  </si>
  <si>
    <t>Data as of Date:</t>
  </si>
  <si>
    <t>Sample Count:</t>
  </si>
  <si>
    <t>Question</t>
  </si>
  <si>
    <t>Completed</t>
  </si>
  <si>
    <t>Pass
#                %</t>
  </si>
  <si>
    <t>Fail
#                %</t>
  </si>
  <si>
    <t>UTD
#                %</t>
  </si>
  <si>
    <t>N/A
#                %</t>
  </si>
  <si>
    <t>Is Title in the name of the related Securitization Trust or the Owner Designee? </t>
  </si>
  <si>
    <t>Is a Fire and Hazard insurance coverage policy in place for the subject file?</t>
  </si>
  <si>
    <t>Was all Cash required on the file received by JPMC from the sub-servicer within 2 business days following liquidation?</t>
  </si>
  <si>
    <t>Are the electronic property inspection reports on file from the time of acquisition of Title to liquidation?</t>
  </si>
  <si>
    <t>If the subject file was part of a foreclosure sale, did the sub-servicer upload a liquidation report and did it meet the requirement of the Securitization Servicing Agreement and Subservicing Manual?</t>
  </si>
  <si>
    <t>Has the subject property been appropriately registered, re-registered, and de-registered if required due to occupancy status, condition, or FCL proceedings?</t>
  </si>
  <si>
    <t>Have all revenues received by the Subservicer been deposited into the P&amp;I custodial accounts (including all fees/expenses, REO rental income, etc.)?</t>
  </si>
  <si>
    <t>If the property UPB exceeds $250,000, has an appraisal been received?</t>
  </si>
  <si>
    <t>Have all repair items listed on the REO property standards checklist and/or with a Return on Investment of 10% or more been completed?</t>
  </si>
  <si>
    <t>Was the purchaser of the subject property arm's length  from the Sub-Servicer</t>
  </si>
  <si>
    <t>If the Subservicer received invoices for REO related expenses incurred at Chase prior to the loan being transferred, were the amounts within their delegation or did they receive appropriate Chase approval?</t>
  </si>
  <si>
    <t>Does the Subservicer have P&amp;P's in place to deter community blight?</t>
  </si>
  <si>
    <t>If the subject file is a REO occupied property, did it meet the guidelines outlined in the REO improvement policy?</t>
  </si>
  <si>
    <t>Results Summary - REO Improvement Policy - 10/31/2014 - 12/31/2014</t>
  </si>
  <si>
    <t>10/31/2014 - 12/31/2014</t>
  </si>
  <si>
    <t>General Information</t>
  </si>
  <si>
    <t>REO Audit Questions</t>
  </si>
  <si>
    <t>Loan ID</t>
  </si>
  <si>
    <t>Data As Of Date</t>
  </si>
  <si>
    <t>Date of Review</t>
  </si>
  <si>
    <t>Investor</t>
  </si>
  <si>
    <t>Investor Loan Number</t>
  </si>
  <si>
    <t>Population Scope</t>
  </si>
  <si>
    <t>Property State</t>
  </si>
  <si>
    <t>UPB</t>
  </si>
  <si>
    <t>FL</t>
  </si>
  <si>
    <t>0014969984</t>
  </si>
  <si>
    <t>Yes</t>
  </si>
  <si>
    <t>Comments:</t>
  </si>
  <si>
    <t>SPS reports that their legal department has cleared this as a non-issue and the error was caused by the scrivener.  Simplicity lists : "U.S. Bank, N.A., successor trustee to LaSalle Bank National Association, on behalf of the holders of Bear Stearns Asset Backed Securities I Trust 2005-HE11, Asset-Backed Certificates Series 2005-HE11 " but the LPS vesting docs reflect: "U.S. BANK NATIONAL ASSOCIATION, AS TRUSTEE, SUCCESSOR IN INTEREST TO BANK OF AMERICA, NATIONAL ASSOCIATION AS SUCCESSOR BY MERGER TO LASALLE BANK NATIONAL ASSOCIATION, AS TRUSTEE FOR CERTIFICATEHOLDERS OF BEAR STEARNS ASSET BACKED SECURITIES I LLC, ASSET BACKED-CERTIFICATES, SERIES 2005-HE11"</t>
  </si>
  <si>
    <t>FCL sale complete.  Liquidation report on file.</t>
  </si>
  <si>
    <t>Registration not required per SPS or Safeguard website</t>
  </si>
  <si>
    <t>$76,086.73 </t>
  </si>
  <si>
    <t xml:space="preserve">No health and safety repairs noted in REO Property Standards Checklist.  </t>
  </si>
  <si>
    <t>Vacant</t>
  </si>
  <si>
    <t>GA</t>
  </si>
  <si>
    <t>0015225832</t>
  </si>
  <si>
    <t>No</t>
  </si>
  <si>
    <t>Simplicity reflects "U.S. Bank National Association, on behalf of the registered Holders of Bear Stearns Asset Backed Securities I LLC, Asset-Backed Certificates, Series 2007-AC1" but the Notice of Sale reflects "U.S. Bank National Association, as Trustee,
successor in interest to Bank of America,
National Association as successor by merger to
LaSalle Bank National Association, as Trustee
for Certificateholders of Bear Stearns Asset
Backed Securities I LLC, Asset Backed-
Certificates, Series 2005-HE11"</t>
  </si>
  <si>
    <t>MLS provided does not contain Chase arm's length disclosure statement.</t>
  </si>
  <si>
    <t>$3,730.80 in "Yard" expense on 8/14/2013.  Could not locate Chase approval information.</t>
  </si>
  <si>
    <t>0015316086</t>
  </si>
  <si>
    <t>Trust matches between Simplicity and Docs: "Wells Fargo Bank, National Association, as trustee, on behalf of the holders of the Structured Asset Mortgage Investments II Inc., Bear Stearns Mortgage Funding Trust 2007-AR1 Mortgage Pass-Through Certificates, Series 2007-AR1"</t>
  </si>
  <si>
    <t>Could not locate Hazard Insurance policy in LPS.</t>
  </si>
  <si>
    <t>SPS statement confirmed by Chase is that electronic inspection reports are not required to be on file for every inspection. Acquisition (10/18/2013) and vacancy (10/19/2013). First inspection on 10/20/2013 but no new report until  but first inspection reprot wasn't until 5/29/2014</t>
  </si>
  <si>
    <t>Registration not required due to location outside of required registration.</t>
  </si>
  <si>
    <t>UPB: $365,703.66 (FYI: Simplicity reflects UPB of $3,657,036.60 but Loan Prin Bal at Liquidation of $365,703.66)</t>
  </si>
  <si>
    <t>PA</t>
  </si>
  <si>
    <t>0014897847</t>
  </si>
  <si>
    <t xml:space="preserve">Trust Matches to Simplicity: "Deutsche Bank National Trust Company, as Trustee, on behalf of the holders of the J.P. Morgan Mortgage Acquisition Trust 2007-CH3 Asset Backed Pass-Through Certificates, Series 2007-CH3" </t>
  </si>
  <si>
    <t>Hazard insurance on file expires on 8/1/2014</t>
  </si>
  <si>
    <t>VA</t>
  </si>
  <si>
    <t>0015352966</t>
  </si>
  <si>
    <t xml:space="preserve">U.S. Bank NA, successor trustee to Wachovia Bank, N.A., as Trustee, on behalf of the holders of Multi-Class Mortgage Pass-Through Certificates Series 2005-1 </t>
  </si>
  <si>
    <t>File closed 10/3 (Friday) and wire was received 10/7 (Tuesday)</t>
  </si>
  <si>
    <t>Registration not required due to location outside of required registration area.</t>
  </si>
  <si>
    <t>No health and safety repairs noted in REO Property Standards Checklist.  ROI per simplicity is 206%</t>
  </si>
  <si>
    <t>0015376791</t>
  </si>
  <si>
    <t>U.S. Bank N.A., as trustee, on behalf of the holders of of the J.P. Morgan Alternative Loan Trust 2007-S1 Mortgage Pass-Through Certificates  </t>
  </si>
  <si>
    <t>Documents showing registration and deregistration provided by SPS.</t>
  </si>
  <si>
    <t>No health and safety repairs noted in REO Property Standards Checklist.  ROI per simplicity is 135%</t>
  </si>
  <si>
    <t>Yard invoice on 8/14/2013 shows fee for $3,322.  Cannot find approval from BOA in Simplicity.</t>
  </si>
  <si>
    <t>0015428006</t>
  </si>
  <si>
    <t>Trust from Simplicity matches vesting docs:"U.S. Bank, N.A., as trustee, in trust for the holders of the J.P. Morgan Alternative Loan Trust 2006-A1 Mortgage Pass-Through Certificates"  </t>
  </si>
  <si>
    <t>No health and safety repairs noted in REO Property Standards Checklist.  Simplicity reflects ROI of 129%</t>
  </si>
  <si>
    <t>IL</t>
  </si>
  <si>
    <t>0014958391</t>
  </si>
  <si>
    <t>Deed was recorded prior to the loan boarding to SPS.</t>
  </si>
  <si>
    <t>No health and safety repairs noted in REO Property Standards Checklist.  REO per Simplicity is 133%.  No repairs were completed.</t>
  </si>
  <si>
    <t>No invoices prior to 6/1/2013</t>
  </si>
  <si>
    <t>NC</t>
  </si>
  <si>
    <t>0015207509</t>
  </si>
  <si>
    <t>U.S. Bank NA, successor trustee to Bank of America, NA, successor in interest to LaSalle Bank National Association, on behalf of the registered holders of Bear Stearns Asset Backed Securities I LLC, Asset-Backed Certificates, Series 2005-EC1  </t>
  </si>
  <si>
    <t>OH</t>
  </si>
  <si>
    <t>0015371586</t>
  </si>
  <si>
    <t>Vesting matches Trust between Simplicity and vesting document: "U.S. Bank N.A., as trustee, on behalf of the holders of of the J.P. Morgan Alternative Loan Trust 2006-A3 Mortgage Pass-Through Certificates"</t>
  </si>
  <si>
    <t>SPS statement confirmed by Chase is that electronic inspection reports are not required to be on file for every inspection. Acquisition date of 4/16/2014 and Vacancy determined on 4/17/2014.  Occupancy check completed 4/17/14 but no inspection reports are on file between 4/17/2014 and 8/7/2014</t>
  </si>
  <si>
    <t>0015185903</t>
  </si>
  <si>
    <t xml:space="preserve">U.S. Bank National Association, as trustee, on behalf of the holders of the Bear Stearns Asset Backed Securities Trust 2005-AC8, Asset-Backed Certificates, Series 2005-AC8 </t>
  </si>
  <si>
    <t>0014855613</t>
  </si>
  <si>
    <t>Vesting document matches verbatim with the exception that "N.A." is spelled out as "National Association".  U.S. Bank N.A., as trustee, on behalf of the J.P. Morgan Mortgage Acquisition Corp. 2006-FRE2 Asset Backed Pass-Through Certificates, Series 2006-FRE2  </t>
  </si>
  <si>
    <t>0015629660</t>
  </si>
  <si>
    <t>Vesting docs reflect all data verbatim with the exception of vesting showing "F/K/A THE BANK OF NEW YORK TRUST COMPANY".  The Bank of New York Mellon Trust Company, NA, successor to The Bank of New York Trust Company, NA, as trustee, for the Chase Mortgage Finance Corporation Multi-Class Mortgage Pass-Through Certificates, Series 2007-S3  </t>
  </si>
  <si>
    <t xml:space="preserve">No health and safety repairs noted in REO Property Standards Checklist. </t>
  </si>
  <si>
    <t>0014870349</t>
  </si>
  <si>
    <t>U.S. Bank N.A., as trustee, on behalf of the holders of the J.P. Morgan Mortgage Acquisition Trust 2006-HE2 Asset Backed Pass-Through Certificates, Series 2006-HE2</t>
  </si>
  <si>
    <t>MLS Sheet uploaded is missing all but the top portion of the printout and arm's length statement is not included.</t>
  </si>
  <si>
    <t>DE</t>
  </si>
  <si>
    <t>0014937833</t>
  </si>
  <si>
    <t>Deutsche Bank National Trust Company, as Trustee, on behalf of the holders of the J.P. Morgan Mortgage Acquisition Trust 2007-CH4 Asset Backed Pass-Through Certificates, Series 2007-CH4  </t>
  </si>
  <si>
    <t>CA</t>
  </si>
  <si>
    <t>0016156531</t>
  </si>
  <si>
    <t>The Deed recorded prior to the loan being boarded to SPS. Vesting docs in file show Citibank instead of "Wilmington Trust, NA, successor trustee to Citibank, N.A., as Trustee, f/b/o the registered holders of Structured Asset Mortgage Investments II Trust 2007-AR6, Mortgage Pass-Through Certificates, Series 2007-AR6"</t>
  </si>
  <si>
    <t>File closed on 10/3 (Friday) and wire was received 10/8 (Wednesday)</t>
  </si>
  <si>
    <t>Yes, REO standards repairs were completed.  Simplicity reflects ROI of 171%.</t>
  </si>
  <si>
    <t>REO Audit (10/31/2014 - 12/31/2014) - Loan Level Detail</t>
  </si>
  <si>
    <t>0017210402</t>
  </si>
  <si>
    <t>The Bank of New York Mellon, fka, The Bank of New York, as successor in interest to JPMorgan Chase Bank, N.A., as Trustee for Structured Asset Mortgage Investments II Trust 2006-AR1, Mortgage Pass-Through Certificates, Series, 2006-AR1  </t>
  </si>
  <si>
    <t>SPS has a master Hazard Insurance policy.</t>
  </si>
  <si>
    <t>Per SPS, asset transferred undercontract.</t>
  </si>
  <si>
    <t>Not required per Safeguard website.</t>
  </si>
  <si>
    <t>No repairs completed.  Per SPS, asset transferred undercontract.</t>
  </si>
  <si>
    <t>0015347982</t>
  </si>
  <si>
    <t>Trust information matches vesting within Simplicity: U.S. Bank N.A., as trustee, on behalf of the holders of the J.P. Morgan Alternative Loan Trust 2007-A2 Mortgage Pass-Through Certificates  </t>
  </si>
  <si>
    <t>Comments from SPS and confirmed by Chase are that electronic inspection forms are not required to be on file for every month. Electronic inspection reports are on file from 3/21/2014 - 5/5/2014 but there are no reports from 5/5/2014 through liquidation (11/7/2014).</t>
  </si>
  <si>
    <t>The file was registered but was not required to be de-registered.</t>
  </si>
  <si>
    <t>No H&amp;S or repairs needed/completed.</t>
  </si>
  <si>
    <t>0015362577</t>
  </si>
  <si>
    <t>Trust vesting information matched to Simplicity vesting: The Bank of New York Mellon Trust Company, N.A., f/k/a The Bank of New York Trust Company, N.A., as Trustee, in trust for and for the benefit of the Certificateholders of Multi-Class Mortgage Pass-Through Certificates, ChaseFlex Trust Series 2007-M1  </t>
  </si>
  <si>
    <t>No H&amp;S or repairs were needed/completed.</t>
  </si>
  <si>
    <t>0015019797</t>
  </si>
  <si>
    <t>U.S. Bank, N.A., successor trustee to LaSalle Bank National Association, on behalf of the holders of Bear Stearns Asset Backed Securities I Trust 2007-HE6, Asset-Backed Certificates Series 2007-HE6  </t>
  </si>
  <si>
    <t>Per SPS comments and confirmed by Chase electronic property inspection reports are not required to be on file every month.</t>
  </si>
  <si>
    <t>Property is being sold occupied.</t>
  </si>
  <si>
    <t>UPB is $290,381.08.  Could not locate appraisal reference within Simplicity or document in LPS.</t>
  </si>
  <si>
    <t>No H&amp;S or repairs completed.</t>
  </si>
  <si>
    <t>Arm's length verbiage is missing from MLS sheet.</t>
  </si>
  <si>
    <t>0017224072</t>
  </si>
  <si>
    <t>Deed recorded with prior servicer.</t>
  </si>
  <si>
    <t>Per SPS and confirmed by Chase, each month's property inspection report is not required to be on file.</t>
  </si>
  <si>
    <t>The subject transferred will undercontract and was sold befor registration could be completed.</t>
  </si>
  <si>
    <t>Per SPS, asset transferred under contract.</t>
  </si>
  <si>
    <t>KY</t>
  </si>
  <si>
    <t>0015005945</t>
  </si>
  <si>
    <t>U.S. Bank, N.A., successor trustee to LaSalle Bank National Association, on behalf of the holders of Bear Stearns Asset Backed Securities I Trust 2007-HE2, Asset-Backed Certificates Series 2007-HE2  </t>
  </si>
  <si>
    <t>0014881346</t>
  </si>
  <si>
    <t xml:space="preserve">Trust vesting information in Simplicity matched to vesting document: U.S. Bank N.A., as trustee, on behalf of the holders of the J.P. Morgan Mortgage Acquisition Trust 2006-CH2 Asset Backed Pass-Through Certificates, Series 2006-CH2 </t>
  </si>
  <si>
    <t>0014940993</t>
  </si>
  <si>
    <t>Deutsche Bank National Trust Company, as Trustee, on behalf of the holders of the J.P. Morgan Mortgage Acquisition Trust 2007-CH5 Asset Backed Pass-Through Certificates, Series 2007-CH5  </t>
  </si>
  <si>
    <t>Comments from SPS and confirmed by Chase are that electronic inspection forms are not required to be on file for every month. No inspection report on file from 6/17/2014 through 8/20</t>
  </si>
  <si>
    <t>0015204571</t>
  </si>
  <si>
    <t>Vesting within Simplicity matched the trust information on documents: Wilmington Trust. NA, successor trustee to Citibank, N.A., as Trustee f/b/o holders of Structured Asset Mortgage Investments II Inc., Bear Stearns ALT-A Trust 2006-4, Mortgage Pass-Through Certificates, Series 2006-4  </t>
  </si>
  <si>
    <t>Comments from SPS and confirmed by Chase are that electronic inspection forms are not required to be on file for every month. No property inspection reports on file from 8/1/2013 through 3/24/2014.</t>
  </si>
  <si>
    <t xml:space="preserve">VPR not required. Per SPS: The city told our vendor that "if the bank has officially foreclosed on the property and has the Certificate of Title, then they do not need to register" the property. Because the loan boarded in REO, we were not required to register the property. </t>
  </si>
  <si>
    <t>No H&amp;S or repairs were noted/completed.</t>
  </si>
  <si>
    <t>HOA Dues of $9,745.90 were paid on 8/14/2013 but are considered a pre REO expense.</t>
  </si>
  <si>
    <t>0015026743</t>
  </si>
  <si>
    <t>H&amp;S repairs completed.  No improvement repairs completed.</t>
  </si>
  <si>
    <t>AR</t>
  </si>
  <si>
    <t>0016211815</t>
  </si>
  <si>
    <t>The Bank of New York Mellon, f/k/a The Bank of New York, as successor-in-interest to JPMorgan Chase Bank, N.A., as Trustee for Bear Stearns Asset Backed Securities Trust 2005-SD2, Asset-Backed Certificates, Series 2005-SD2  </t>
  </si>
  <si>
    <t>No required per Safeguard website.</t>
  </si>
  <si>
    <t>No H&amp;S or improvement repairs were needed/completed.</t>
  </si>
  <si>
    <t>0015238520</t>
  </si>
  <si>
    <t>Trust matched to Simplicity vesting: Wells Fargo Bank, NA, as Trustee, on behalf of the holders of Structured Asset Mortgage Investments II, Inc., Bear Stearns Mortgage Funding, Trust 2007-AR3, Mortgage Pass Through Certificates, Series 2007-AR3  </t>
  </si>
  <si>
    <t>Not required per Safeguard.</t>
  </si>
  <si>
    <t>IA</t>
  </si>
  <si>
    <t>0014989495</t>
  </si>
  <si>
    <t>Trust matched to Simplicity: U.S. Bank, N.A., successor trustee to LaSalle Bank National Association, on behalf of the holders of Bear Stearns Asset Backed Securities I Trust 2006-HE9, Asset-Backed Certificates Series 2006-HE9  </t>
  </si>
  <si>
    <t>H&amp;S repairs were completed.  No improvement repairs were completed.</t>
  </si>
  <si>
    <t>0015231947</t>
  </si>
  <si>
    <t>Trust matched to Simplicity vesting: U.S. Bank NA, successor trustee to Bank of America, NA, sucessor in interest to LaSalle Bank NA, on behalf of the registered holders of Bear Stearns Asset Backed Securities I Trust 2006-HE8, Asset-Backed Certificates, Series 2006-HE8  </t>
  </si>
  <si>
    <t>A preservation cost was noted on 8/14/2013 for $4,481.  Cannot locate Chase approval.  SPS clarified that this amount was acquired by another servicer.</t>
  </si>
  <si>
    <t>CO</t>
  </si>
  <si>
    <t>0016322315</t>
  </si>
  <si>
    <t>U.S. Bank National Association, as Trustee for J.P. Morgan MortgageTrust 2006-A3  </t>
  </si>
  <si>
    <t>Subject file closed on 12/1/2014 (Monday) but funds weren't received until 12/5/2014 (Friday)</t>
  </si>
  <si>
    <t>No required in Evergreen, CO</t>
  </si>
  <si>
    <t>No H&amp;S or Repairs needed/completed.</t>
  </si>
  <si>
    <t>0015022767</t>
  </si>
  <si>
    <t>U.S. Bank, N.A., successor trustee to LaSalle Bank National Association, on behalf of the holders of Bear Stearns Asset Backed Securities I Trust 2007-HE7, Asset-Backed Certificates Series 2007-HE7  </t>
  </si>
  <si>
    <t>Property is Occupied. Inspection report is on file.</t>
  </si>
  <si>
    <t>Property is occupied and registration was not required.</t>
  </si>
  <si>
    <t>SC</t>
  </si>
  <si>
    <t>0016377038</t>
  </si>
  <si>
    <t>Vesting information showed 2007-HE7 instead of 2005-AQ2 shown in Simplicity.  Simplicity shows: 
U.S. Bank National Association, as Trustee, successor in interest to Bank of America, National Association, as Trustee, successor by merger to LaSalle Bank National Association as Trustee for Bear Stearns Asset Backed Securities I Trust 2005-AQ2 Asset-Ba </t>
  </si>
  <si>
    <t>Per SPS and confirmed by Chase, all property inspection reports are not required to be on file.  No inspection reports can be located within the file for the month of June 2014.</t>
  </si>
  <si>
    <t>Not required in subject jurisdiction.</t>
  </si>
  <si>
    <t>No H&amp;S or repairs needed/completed</t>
  </si>
  <si>
    <t>Only one invoice was received prior to servicer receiving the file but it was a transferred balance.</t>
  </si>
  <si>
    <t>0017212382</t>
  </si>
  <si>
    <t>Wells Fargo Bank, National Association, as Trustee for Structured Asset Mortgage Investments II Inc., GreenPoint Mortgage Funding Trust 2006-AR2, Mortgage Pass-Through Certificates, Series 2006-AR2  </t>
  </si>
  <si>
    <t>File had zero dollar remittance.</t>
  </si>
  <si>
    <t>Per SPS, file was transferred under contract.</t>
  </si>
  <si>
    <t xml:space="preserve">There is a preservation cost of $2,707 on 11/7/2014 but per SPS, file was transferred under contract.  </t>
  </si>
  <si>
    <t>0014890537</t>
  </si>
  <si>
    <t>Deutsche Bank National Trust Company, as Trustee, on behalf of the holders of the J.P. Morgan Mortgage Acquisition Trust 2007-CH2 Asset Backed Pass-Through Certificates, Series 2007-CH2  </t>
  </si>
  <si>
    <t>Per SPS and confirmed by Chase, all monthly property inspection reports are not required to be on file.Cannot locate property inspection reports for February 2014.</t>
  </si>
  <si>
    <t>Received confirmation documentation that the subject file was registered but could  not locate de-registration.</t>
  </si>
  <si>
    <t>H&amp;S repairs from REO property standards checklist were completed on the subject file.</t>
  </si>
  <si>
    <t>0015361785</t>
  </si>
  <si>
    <t>U.S. Bank N.A., as trustee, on behalf of the holders of the J.P. Morgan Alternative Loan Trust 2007-A2 Mortgage Pass-Through Certificates  </t>
  </si>
  <si>
    <t>0015163231</t>
  </si>
  <si>
    <t>Wilmington Trust, NA, successor trustee to Citibank, N.A., trustee, in trust for registered holders of Bear Stearns Asset Backed Securities 2007-SD3, Asset-Backed Certificates, Series 2007-SD3  </t>
  </si>
  <si>
    <t>Not required in subject juridiction.</t>
  </si>
  <si>
    <t>Could not locate the arm's length statement within the MLS</t>
  </si>
  <si>
    <t>0015263676</t>
  </si>
  <si>
    <t>Wilmington Trust, NA, successor trustee to Citibank, N.A., as trustee, on behalf of the holders of the Structured Asset Mortgage Investments II Inc., Bear Stearns ALT-A Trust II, Mortgage Pass-Through Certificates Series 2007-1  </t>
  </si>
  <si>
    <t>Per SPS and confirmed by Chase, each month's Property inspection report is not required to be on file.  Could not locate property inspection report for September, October, or November.</t>
  </si>
  <si>
    <t>SPS reported that the file was unable to be registered due to occupancy status being reported as Occupied prior to sale.  The subject was sold (as Vacant) before the subject was able to be appropriately registered.</t>
  </si>
  <si>
    <t>No H&amp;S or Repairs needed/completed</t>
  </si>
  <si>
    <t>0015067630</t>
  </si>
  <si>
    <t>Per SPS legal, there is no material defect in using Trust VS LLC.  Vesting documents reflect "Bear Stearns Asset Backed Securities I LLC" but Simplicity vesting reflects Trust instead of LLC: "U.S. Bank, N.A., successor trustee to LaSalle Bank National Association, on behalf of the holders of Bear Stearns Asset Backed Securities I Trust 2005-HE10, Asset-Backed Certificates Series 2005-HE10"</t>
  </si>
  <si>
    <t>Inspection reports on file from Aug to end of November.</t>
  </si>
  <si>
    <t>Pittsburgh does not require VPR</t>
  </si>
  <si>
    <t>H&amp;S repairs completed.</t>
  </si>
  <si>
    <t>WI</t>
  </si>
  <si>
    <t>0016213878</t>
  </si>
  <si>
    <t>The Bank of New York Mellon, f/k/a The Bank of New York, as successor-in-interest to JPMorgan Chase Bank, N.A., as Trustee for Bear Stearns Asset Backed Securities Trust 2005-SD4, Mortgage Pass-Through Certificates, Series 2005-SD4  </t>
  </si>
  <si>
    <t>FHA file with HUD management.</t>
  </si>
  <si>
    <t>0016374191</t>
  </si>
  <si>
    <t>The Bank of New York Mellon, f/k/a The Bank of New York as successor-in-interest to JPMorgan Chase Bank, N.A. as Trustee for Bear Stearns Asset Backed Securities Trust 2006-SD2 Asset-Backed Certificates, Series 2006-SD2  </t>
  </si>
  <si>
    <t>Per SPS and confirmed by Chase, property inspection reports are not required to be on file for each month.  No inspections could be located for July, August or September of 2014.</t>
  </si>
  <si>
    <t>Not required for the subject jurisdiction.</t>
  </si>
  <si>
    <t>No H&amp;S repairs needed/completed</t>
  </si>
  <si>
    <t>0015662174</t>
  </si>
  <si>
    <t>U.S. Bank NA, successor trustee to Bank of America, NA, sucessor in interest to LaSalle Bank NA, on behalf of the registered holders of Bear Stearns Asset Backed Securities I LLC, Asset-Backed Certificates, Series 2005-HE6  </t>
  </si>
  <si>
    <t>Jurisdiction does not require VPR.</t>
  </si>
  <si>
    <t>H&amp;S repairs completed</t>
  </si>
  <si>
    <t>Arm's length statement could not be located within the MLS.</t>
  </si>
  <si>
    <t>0015252067</t>
  </si>
  <si>
    <t xml:space="preserve">Wilmington Trust, NA, successor trustee to Citibank, N.A., as Trustee f/b/o holders of Structured Asset Mortgage Investments II Inc., Bear Stearns ALT-A Trust 2007-2, Mortgage Pass-Through Certificates, Series 2007-2 </t>
  </si>
  <si>
    <t>Per SPS and confirmed by Chase, property inspection reports are not required to be on file for every month. Cannot locate occupancy information for October or November</t>
  </si>
  <si>
    <t xml:space="preserve">Received verification from SPS that the file did not fall into current VPR requirements for Seminole County. </t>
  </si>
  <si>
    <t>0015188972</t>
  </si>
  <si>
    <t>The Bank of New York Mellon, successor trustee to JPMorgan Chase Bank, National Association, as Trustee f/b/o holders of Structured Asset Mortgage Investments II Inc., Bear Stearns ALT-A Trust 2005-10, Mortgage Pass-Through Certificates, Series 2005-10  </t>
  </si>
  <si>
    <t>Per SPS and confirmed by Chase, property inspection reports are not required for each month. Several months of property inspection reports are missing: 9/2013 - 5/2014</t>
  </si>
  <si>
    <t>REO Policy does not state a requirement of when an appraisal is required to be completed.  Property was received in 8/1/2013 but the only appraisal on file is from June 2014 (eviction completed 5/22/2014).</t>
  </si>
  <si>
    <t>Checklist shows trash removal to avoid a violation.</t>
  </si>
  <si>
    <t>No invoices received prior to REO</t>
  </si>
  <si>
    <t>AZ</t>
  </si>
  <si>
    <t>0014994032</t>
  </si>
  <si>
    <t>U.S. Bank, N.A., successor trustee to LaSalle Bank National Association, on behalf of the holders of Bear Stearns Asset Backed Securities I Trust 2006-HE9, Asset-Backed Certificates Series 2006-HE9  </t>
  </si>
  <si>
    <t>VPR is not required in Phoenix at this time (proposed only)</t>
  </si>
  <si>
    <t>Weed/grass abatement completed. No other H&amp;S or repairs completed.</t>
  </si>
  <si>
    <t>TX</t>
  </si>
  <si>
    <t>0015377765</t>
  </si>
  <si>
    <t>Safeguard's website states that VPR is required within 30 days of vacancy but SPS provided a clarification on the determination of "vacant" which states that it must be unoccupied for a continuous period of two years.</t>
  </si>
  <si>
    <t>OK</t>
  </si>
  <si>
    <t>0014959589</t>
  </si>
  <si>
    <t>SPS' legal states that there is no material defect between a LLC and a Trust.  Information on vesting docs reflects that the subject is vested in a LLC rather than the trust shown in Simplicity.  Need verification that LLC instead of Trust will not cause an issue. U.S. Bank, N.A., successor trustee to LaSalle Bank National Association, on behalf of the holders of Bear Stearns Asset Backed Securities I Trust 2005-HE9, Asset-Backed Certificates Series 2005-HE9</t>
  </si>
  <si>
    <t>Per SPS and confirmed by Chase, all electronic property inspection reports are not required to be received.</t>
  </si>
  <si>
    <t>Not required for Guthrie, OK.</t>
  </si>
  <si>
    <t>H&amp;S completed for weed/lawn abatement, roof, and broken doors/locks.</t>
  </si>
  <si>
    <t>No invoices received prior to 6/1/2013</t>
  </si>
  <si>
    <t>MI</t>
  </si>
  <si>
    <t>0016250615</t>
  </si>
  <si>
    <t xml:space="preserve">The Bank of New York Mellon, f/k/a The Bank of New York, as Trustee for Bear Stearns Asset Backed Securities Trust 2006-SD4, Asset-Backed Certificates, Series 2006-SD4 </t>
  </si>
  <si>
    <t>Per SPS and confirmed by Chase that all electronic property inspection reports are required to be on file.  Cannot locate reports from 3/2014-6/2014</t>
  </si>
  <si>
    <t>Not required for South Lyon, MI.</t>
  </si>
  <si>
    <t>H&amp;S repairs were completed for weed abatement and repair/replace broken doors/locks.</t>
  </si>
  <si>
    <t>No invoices received prior to SPS receiving the property.</t>
  </si>
  <si>
    <t>0015621238</t>
  </si>
  <si>
    <t>Compensatory Fee Payments  Summary Reporting - 12/31/2014</t>
  </si>
  <si>
    <t>Compensatory Fee Foreclosure Timeline Summary - Stewart Calculations</t>
  </si>
  <si>
    <t>Servicer's Calculations</t>
  </si>
  <si>
    <t>Reconciliation</t>
  </si>
  <si>
    <t>Loan Count</t>
  </si>
  <si>
    <t>Avg. GSE Timeline</t>
  </si>
  <si>
    <t>Avg. Gross FCL Days</t>
  </si>
  <si>
    <t>Avg. Allowable FCL Delay Days</t>
  </si>
  <si>
    <t>Avg. Net FCL Days</t>
  </si>
  <si>
    <t>% Within Timeline</t>
  </si>
  <si>
    <t>% Outside of Timeline</t>
  </si>
  <si>
    <t>Days Difference between Stewart Net FCL Days and Servicer Net FCL Days</t>
  </si>
  <si>
    <t>Number of Loans With Timeline Differences and Outside of Timeline</t>
  </si>
  <si>
    <t>Compensatory Fee Payments for FCL Timelines - Summary Trending - 12/31/2014</t>
  </si>
  <si>
    <t>Compensatory Fee Foreclosure Timeline Summary</t>
  </si>
  <si>
    <t>Servicing Fee Amount (Non Adjusted)*</t>
  </si>
  <si>
    <t>Servicing Fee Amount (Adjusted)**</t>
  </si>
  <si>
    <t>Servicing Fee Adjustment</t>
  </si>
  <si>
    <t>Servicing Fee Amount (Reported by Servicer)***</t>
  </si>
  <si>
    <t>Difference Between Calculated Fee and Reported Fee</t>
  </si>
  <si>
    <t>Loan Count - Servicing Fee Difference</t>
  </si>
  <si>
    <t>* Servicing Fee Amount (Non Adjusted) - The full Servicing Fee amount without any discount applied to the portfolio on a loan level basis.</t>
  </si>
  <si>
    <t>** Servicing Fee Amount (Adjusted) - The Servicing Fee discounted for all loans that fall outside of the compensatory fee timeline.</t>
  </si>
  <si>
    <t>*** Servicing Fee Amount (Reported by Servicer) - The adjusted Servicing Fee amount as reported by the Servicer.</t>
  </si>
  <si>
    <t>General Loan Data</t>
  </si>
  <si>
    <t>Stewart Calculations</t>
  </si>
  <si>
    <t>Servicer Data</t>
  </si>
  <si>
    <t>As Of Date</t>
  </si>
  <si>
    <t>Servicer</t>
  </si>
  <si>
    <t>Deal Name</t>
  </si>
  <si>
    <t>Lien Position</t>
  </si>
  <si>
    <t>State</t>
  </si>
  <si>
    <t>Property Type</t>
  </si>
  <si>
    <t>Service Transfer Date</t>
  </si>
  <si>
    <t>Last Paid Installment</t>
  </si>
  <si>
    <t>Current Loan Status</t>
  </si>
  <si>
    <t>Original Loan Amount</t>
  </si>
  <si>
    <t>Most Recent Value</t>
  </si>
  <si>
    <t>Most Recent Value Date</t>
  </si>
  <si>
    <t>FCL Bid Amount (Actual)</t>
  </si>
  <si>
    <t>GSE Timeline</t>
  </si>
  <si>
    <t>Foreclosure Start Date (calculated)</t>
  </si>
  <si>
    <t>Gross Days in Foreclosure</t>
  </si>
  <si>
    <t>BK Chapter 7 Allowable Delay Days</t>
  </si>
  <si>
    <t>BK Chapter 11 Allowable Delay Days</t>
  </si>
  <si>
    <t>BK Chapter 12 Allowable Delay Days</t>
  </si>
  <si>
    <t>BK Chapter 13 Allowable Delay Days</t>
  </si>
  <si>
    <t>Probate Allowable Delay Days</t>
  </si>
  <si>
    <t>Military Indulgence Allowable Delay Days</t>
  </si>
  <si>
    <t>Contested or Litigated FC Allowable Delay Days</t>
  </si>
  <si>
    <t>Workout in Review Allowable Delay Days</t>
  </si>
  <si>
    <t>Unemployment Forbearance Allowable Delay Days</t>
  </si>
  <si>
    <t>Trial Period Plan Allowable Delay Days</t>
  </si>
  <si>
    <t>NJ Foreclosure Allowable Delay Days</t>
  </si>
  <si>
    <t>Homeowner Borrower Relief Regulations Allowable Delay Days</t>
  </si>
  <si>
    <t>Court Mandated and Processing delay Allowable Delay Days</t>
  </si>
  <si>
    <t>Regulatory and Compliance Issues Allowable Delay Days</t>
  </si>
  <si>
    <t>Other Allowable Delay Days</t>
  </si>
  <si>
    <t>Total Allowable Delay Days</t>
  </si>
  <si>
    <t>Net Days in Foreclosure</t>
  </si>
  <si>
    <t>Difference between GSE Timeline and Actual Net Days (over/(under))</t>
  </si>
  <si>
    <t>Servicing Fee Reduction (if any)</t>
  </si>
  <si>
    <t>Servicing Fee Amount (Adjusted)</t>
  </si>
  <si>
    <t>Servicing Fee Amount (Non Adjusted)</t>
  </si>
  <si>
    <t>Outside of Timeline (Y/N)</t>
  </si>
  <si>
    <t>Servicing Fee Reduction Assessed</t>
  </si>
  <si>
    <t>Gross Days in Foreclosure-Reported by Servicer</t>
  </si>
  <si>
    <t>Net Days in Foreclosure-Reported by Servicer</t>
  </si>
  <si>
    <t>Servicer Adjusted Servicing Fee</t>
  </si>
  <si>
    <t>Difference between Stewart and Servicer's Adjusted Servicing Fee</t>
  </si>
  <si>
    <t>Servicing Fee Difference Flag</t>
  </si>
  <si>
    <t>Difference between Calculated Net Days and Reported Net Days</t>
  </si>
  <si>
    <t>Net Foreclosure Days Difference Flag</t>
  </si>
  <si>
    <t>Net FCL Days Difference and Outside of Timeline</t>
  </si>
  <si>
    <t>Final:
In Compliance (timeline)</t>
  </si>
  <si>
    <t>Final:
In Compliance (Servicing Fee)</t>
  </si>
  <si>
    <t>SingleFamily</t>
  </si>
  <si>
    <t>Foreclosure</t>
  </si>
  <si>
    <t>JPMAC ~ 2007-HE1</t>
  </si>
  <si>
    <t>Condo</t>
  </si>
  <si>
    <t>JPMAC ~ 2006-CH2</t>
  </si>
  <si>
    <t>Townhouse</t>
  </si>
  <si>
    <t>JPMAC ~ 2006-FRE2</t>
  </si>
  <si>
    <t>JPMAC ~ 2007-CH2</t>
  </si>
  <si>
    <t>Multifamily</t>
  </si>
  <si>
    <t>BSABS ~ 2007-HE6</t>
  </si>
  <si>
    <t>SAMI ~ 2007-AR1</t>
  </si>
  <si>
    <t>BSABS ~ 2005-HE12</t>
  </si>
  <si>
    <t>CFLX ~ 2005-2</t>
  </si>
  <si>
    <t>BSABS ~ 2006-HE1</t>
  </si>
  <si>
    <t>JPMAC ~ 2006-NC2</t>
  </si>
  <si>
    <t>BSABS ~ 2005-HE10</t>
  </si>
  <si>
    <t>MN</t>
  </si>
  <si>
    <t>MA</t>
  </si>
  <si>
    <t>BSABS ~ 2006-HE7</t>
  </si>
  <si>
    <t>BSABS ~ 2006-HE2</t>
  </si>
  <si>
    <t>BSABS ~ 2007-HE1</t>
  </si>
  <si>
    <t>BSABS 2005-TC1</t>
  </si>
  <si>
    <t>BSABS ~ 2005-HE9</t>
  </si>
  <si>
    <t>JPMAC ~ 2006-ACC1</t>
  </si>
  <si>
    <t>JPMAC ~ 2006-HE3</t>
  </si>
  <si>
    <t>BSALTA ~ 2007-3</t>
  </si>
  <si>
    <t>BSALTA ~ 2007-2</t>
  </si>
  <si>
    <t>TN</t>
  </si>
  <si>
    <t>JPMAC ~ 2006-NC1</t>
  </si>
  <si>
    <t>0015068737</t>
  </si>
  <si>
    <t xml:space="preserve">The property went to sale 8/4/2014. This loan should not have been included in the G&amp;B population. </t>
  </si>
  <si>
    <t>AL</t>
  </si>
  <si>
    <t>BSABS ~ 2006-SD3</t>
  </si>
  <si>
    <t>MS</t>
  </si>
  <si>
    <t>0014829261</t>
  </si>
  <si>
    <t xml:space="preserve">BK filed 1/29/14 , Stay lifted 6/9/14.  Relief of Stay effective date was 6/23/2014. SPS completed closing audit and removed hold on 7/14/2014.  Per NMS requirements, SPS must completes a post BK audit which could take up to an additional 30 days after the stay is lifted to ensure we are able to proceed. </t>
  </si>
  <si>
    <t>0014866297</t>
  </si>
  <si>
    <t xml:space="preserve">BK filed 9/5/2012 , SPS acquired file in BK on 6/1/2013,  Stay lifted 1/29/2014. Relief of Stay was effective 2/12/2014 and audit completed  and hold ended 2/25. Per NMS requirements, SPS must completes a post BK audit which could take up to an additional 30 days after the stay is lifted to ensure we are able to proceed. </t>
  </si>
  <si>
    <t>0015090129</t>
  </si>
  <si>
    <t xml:space="preserve">Agreed. We should have billed the full servicing fee. </t>
  </si>
  <si>
    <t>0014987051</t>
  </si>
  <si>
    <t>BK filed 5/5/2014 , stay lifted and relief effective 8/14/2014.  Audit completed 8/20/2014. Per NMS requirements, SPS must completes a post BK audit which could take up to an additional 30 days after the stay is lifted to ensure we are able to proceed.</t>
  </si>
  <si>
    <t>Court delay (pending sale date) commenced 8/22/2014 and ended 10/27/2014. Per Arkansas law, the sale must be scheduled a minimum of 62 days from the recording of the NOD. NOD for this file was recorded 8/26/2014 and the property went to sale 10/28.</t>
  </si>
  <si>
    <t>0014888705</t>
  </si>
  <si>
    <t>Litigation commenced 4/9/2014  and ended 10/31/2014 when the Judge made final ruling.</t>
  </si>
  <si>
    <t>0014883649</t>
  </si>
  <si>
    <t xml:space="preserve">Probate commenced 6/17/2014 and is still active in probate.   </t>
  </si>
  <si>
    <t>0015233604</t>
  </si>
  <si>
    <t xml:space="preserve">Property went to sale 3/5/2009. This loan should not have been included in the G&amp;B population. </t>
  </si>
  <si>
    <t>0014851620</t>
  </si>
  <si>
    <t>0014999056</t>
  </si>
  <si>
    <t>Loan went to sale on 10/30/2014.  Hold detail attached.</t>
  </si>
  <si>
    <t>0015635196</t>
  </si>
  <si>
    <t xml:space="preserve">FHLMC timeline is 300 days for Texas files. The Settlement Agreement (see contract page 11(b)(2)) allows the greater of FNMA or FHLMC timelines in effect at the relevant time. </t>
  </si>
  <si>
    <t xml:space="preserve">Litigation commenced 5/23/2014 and is still pending. </t>
  </si>
  <si>
    <t>0014985279</t>
  </si>
  <si>
    <t xml:space="preserve">FHLMC timeline is 300 days for Texas files. The Settlement Agreement (see Stewart-Chase contract, page 11(b)(2)) allows the greater of FNMA or FHLMC timelines in effect at the relevant time. </t>
  </si>
  <si>
    <t>0014855050</t>
  </si>
  <si>
    <t xml:space="preserve">The property went to sale 10/7/2014. This should not have been included in the G&amp;B population. </t>
  </si>
  <si>
    <t>0014896278</t>
  </si>
  <si>
    <t>Foreclosure Compensatory Fee Timeline - Exceptions - 10/31/2014 - 12/31/2014</t>
  </si>
  <si>
    <t>0014969505</t>
  </si>
  <si>
    <t>Report provided to stewart contained error in compensatory flag.  SPS applied compensatory fee appropriately with investor remittance file.</t>
  </si>
  <si>
    <t>0015317266</t>
  </si>
  <si>
    <t xml:space="preserve">The property went to sale 11/3/2014.  Per SPS, if the property goes to sale during the applicable month, no compensatory fee is due for that month. Alternatively, the 366 gross days calculated for this monthly erroneously calculated through the end of November, when the clock should have stopped ticking at the point of sale (11/3). If you subtract the 14 hold days from the 366 gross and then also subtract the 27 extra days that should not have been included (11/4-11/30) the total net days is 325, which is within the GSE timeline of 330. The issue should be corrected going forward on all future files.  </t>
  </si>
  <si>
    <t>Stewart Comment</t>
  </si>
  <si>
    <t>SPS to provide documentation/evidence of allowable holds for additional 69 days not identied by Stewart (column W through AK).  Servicing Fee difference identified</t>
  </si>
  <si>
    <t xml:space="preserve">BK filed 9/5/12, Stay lifted 1/29/14.  Relief of Stay effective date was 2/12/2014. SPS completed closing audit and removed hold on 2/25/2014. Per NMS requirements, SPS must complete a post BK audit which could take up to an additional 30 days after the stay is lifted to ensure we are able to proceed. </t>
  </si>
  <si>
    <t>0015068505</t>
  </si>
  <si>
    <t>SPS to provide documentation/evidence of allowable holds for additional 35 days not identied by Stewart (column W through AK).  No servicing fee difference identified on this loan. Loan in excess of state timeline based on Servicer's and Stewart's calculated net days in FCL</t>
  </si>
  <si>
    <t>BK filed 6/20/12, Stay lifted 1/13/14.  Relief of Stay effective date was 1/13/14. SPS completed closing audit and removed hold on 1/22/2014. Per NMS requirements, SPS must complete a post BK audit which could take up to an additional 30 days after the stay is lifted to ensure we are able to proceed.  Stewart and SPS agree that loan was outside of timeline and the servicing fee was reduced accordingly</t>
  </si>
  <si>
    <t>0014925036</t>
  </si>
  <si>
    <t>SPS to provide documentation/evidence of allowable holds for additional 121 days not identied by Stewart (column W through AK). Servicing Fee difference identified</t>
  </si>
  <si>
    <t xml:space="preserve">Pro-se litigation alleging multiple causes of action commenced 10/23/2013.  SPS filed Motion to Dismiss, which was granted 5/22/2014.  </t>
  </si>
  <si>
    <t>SPS to provide documentation/evidence of allowable holds for additional 36 days not identied by Stewart (column W through AK). Servicing Fee difference identified</t>
  </si>
  <si>
    <t>Property went to sale on 11/25/2014; gross days in Foreclosure after removing December days from calculation is 427, within compliance of state timeline of 440</t>
  </si>
  <si>
    <t>0015304959</t>
  </si>
  <si>
    <t>SPS to provide documentation/evidence of allowable holds for additional 123 days not identied by Stewart (column W through AK). Servicing Fee difference identified</t>
  </si>
  <si>
    <t xml:space="preserve">BK filed 10/04/2013, discharged 1/2/2014.  However, the Agreed Order Abandoning the Property was not entered until 11/26/2014.  SPS completed audit and removed hold 12/9/14. Per NMS requirements, SPS must complete a post BK audit which could take up to an additional 30 days after the stay is lifted to ensure we are able to proceed. </t>
  </si>
  <si>
    <t>SPS to provide documentation/evidence of allowable holds for additional 16 days not identied by Stewart (column W through AK). Servicing Fee difference identified</t>
  </si>
  <si>
    <t>Property went to sale December 15, 2014; after removing additional December days, net days under 360 allowable</t>
  </si>
  <si>
    <t>SPS to provide documentation/evidence of allowable holds for additional 48 days not identied by Stewart (column W through AK). Servicing Fee difference identified</t>
  </si>
  <si>
    <t>Property went to sale on 11/13/2014; gross days in Foreclosure after removing December days from calculation is 427, within compliance of state timeline of 440</t>
  </si>
  <si>
    <t>Bank of New York Mellon</t>
  </si>
  <si>
    <t>Deutsche Bank</t>
  </si>
  <si>
    <t>US Bank NA</t>
  </si>
  <si>
    <t>Wilmington Trust Co.</t>
  </si>
  <si>
    <t>Wells Fargo Bank NA</t>
  </si>
  <si>
    <t>HSBC Bank USA NA</t>
  </si>
  <si>
    <t>Q4 2014</t>
  </si>
  <si>
    <t>REO Improvement Policy - Q4 2014</t>
  </si>
  <si>
    <t>FCL Bid Protocol Policy - Q4 2014</t>
  </si>
  <si>
    <t>Mod w/Prin Forgiveness - Q4 2014</t>
  </si>
  <si>
    <t>Comp Fee Timeline Review - Q4 2014 - Timeline Variance</t>
  </si>
  <si>
    <t>Comp Fee Timeline Review - Q4 2014 - Servicing Fee Difference</t>
  </si>
  <si>
    <t>SPS Response(if applicable)</t>
  </si>
  <si>
    <t>REO Audit - Q4 2014</t>
  </si>
  <si>
    <t>If the loan is insured SPS is required to bid up to 100% of the total debt, otherwise a claim cannot be filed for the deficiency under the MI policy.</t>
  </si>
  <si>
    <t>If the loan is insured SPS is required to bid 100% of the total debt, otherwise a claim cannot be filed for the deficiency under the MI policy.</t>
  </si>
  <si>
    <t>Loan has MI; SPS is required to bid up to 100% of the total debt, otherwise a claim cannot be filed for the deficiency under the MI policy.</t>
  </si>
  <si>
    <t>Bid instructions indicate PMI insurance and to bid starting at $40,500 up to $163,450.50 if competitive bidding occurs</t>
  </si>
  <si>
    <t xml:space="preserve">Bid instructions indicate PMI insurance and to bid 90 percent of fair market value up to $61,417.54 if competitive bidding occurs.  </t>
  </si>
  <si>
    <t>Average</t>
  </si>
  <si>
    <t>Sample Cnt **</t>
  </si>
  <si>
    <t>Unallowable Exceptions</t>
  </si>
  <si>
    <t>** The REO Improvement Policy sample count is a 5% random sample of the total policy count.  The other four reviews are comprised of a 100% analysis by Stewart of loans that were outside of guidelines</t>
  </si>
</sst>
</file>

<file path=xl/styles.xml><?xml version="1.0" encoding="utf-8"?>
<styleSheet xmlns="http://schemas.openxmlformats.org/spreadsheetml/2006/main">
  <numFmts count="8">
    <numFmt numFmtId="8" formatCode="&quot;$&quot;#,##0.00_);[Red]\(&quot;$&quot;#,##0.00\)"/>
    <numFmt numFmtId="43" formatCode="_(* #,##0.00_);_(* \(#,##0.00\);_(* &quot;-&quot;??_);_(@_)"/>
    <numFmt numFmtId="164" formatCode="[$-10409]#,##0;\(#,##0\)"/>
    <numFmt numFmtId="165" formatCode="0.0%"/>
    <numFmt numFmtId="166" formatCode="&quot;$&quot;#,##0.00"/>
    <numFmt numFmtId="167" formatCode="[$-10409]m/d/yyyy"/>
    <numFmt numFmtId="168" formatCode="[$-10409]0.00%"/>
    <numFmt numFmtId="169" formatCode="&quot;$&quot;#,##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rgb="FF000000"/>
      <name val="Calibri"/>
      <family val="2"/>
      <scheme val="minor"/>
    </font>
    <font>
      <b/>
      <sz val="14"/>
      <color rgb="FF000000"/>
      <name val="Calibri"/>
      <family val="2"/>
    </font>
    <font>
      <sz val="11"/>
      <name val="Calibri"/>
      <family val="2"/>
    </font>
    <font>
      <b/>
      <sz val="10"/>
      <color rgb="FFFFFFFF"/>
      <name val="Calibri"/>
      <family val="2"/>
    </font>
    <font>
      <sz val="10"/>
      <color rgb="FF000000"/>
      <name val="Calibri"/>
      <family val="2"/>
    </font>
    <font>
      <sz val="10"/>
      <name val="Calibri"/>
      <family val="2"/>
    </font>
    <font>
      <sz val="10"/>
      <name val="Arial"/>
      <family val="2"/>
    </font>
    <font>
      <b/>
      <sz val="14"/>
      <color theme="1"/>
      <name val="Calibri"/>
      <family val="2"/>
      <scheme val="minor"/>
    </font>
    <font>
      <b/>
      <sz val="10"/>
      <color theme="1"/>
      <name val="Calibri"/>
      <family val="2"/>
      <scheme val="minor"/>
    </font>
    <font>
      <b/>
      <sz val="11"/>
      <name val="Calibri"/>
      <family val="2"/>
      <scheme val="minor"/>
    </font>
    <font>
      <sz val="10"/>
      <color theme="1"/>
      <name val="Calibri"/>
      <family val="2"/>
      <scheme val="minor"/>
    </font>
    <font>
      <b/>
      <sz val="10"/>
      <color theme="0"/>
      <name val="Calibri"/>
      <family val="2"/>
      <scheme val="minor"/>
    </font>
    <font>
      <b/>
      <sz val="10"/>
      <color rgb="FF000000"/>
      <name val="Calibri"/>
      <family val="2"/>
    </font>
    <font>
      <b/>
      <sz val="10"/>
      <name val="Calibri"/>
      <family val="2"/>
    </font>
    <font>
      <sz val="9"/>
      <color theme="1"/>
      <name val="Calibri"/>
      <family val="2"/>
      <scheme val="minor"/>
    </font>
    <font>
      <b/>
      <sz val="10"/>
      <color theme="0"/>
      <name val="Calibri"/>
      <family val="2"/>
    </font>
  </fonts>
  <fills count="19">
    <fill>
      <patternFill patternType="none"/>
    </fill>
    <fill>
      <patternFill patternType="gray125"/>
    </fill>
    <fill>
      <patternFill patternType="solid">
        <fgColor theme="3"/>
        <bgColor rgb="FFF7964B"/>
      </patternFill>
    </fill>
    <fill>
      <patternFill patternType="solid">
        <fgColor theme="0" tint="-0.499984740745262"/>
        <bgColor indexed="64"/>
      </patternFill>
    </fill>
    <fill>
      <patternFill patternType="solid">
        <fgColor theme="3"/>
        <bgColor indexed="64"/>
      </patternFill>
    </fill>
    <fill>
      <patternFill patternType="solid">
        <fgColor theme="1" tint="0.499984740745262"/>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
      <patternFill patternType="solid">
        <fgColor theme="0"/>
        <bgColor rgb="FFF7964B"/>
      </patternFill>
    </fill>
    <fill>
      <patternFill patternType="solid">
        <fgColor rgb="FF2E8B57"/>
        <bgColor rgb="FF2E8B57"/>
      </patternFill>
    </fill>
    <fill>
      <patternFill patternType="solid">
        <fgColor rgb="FFB22222"/>
        <bgColor rgb="FFB22222"/>
      </patternFill>
    </fill>
    <fill>
      <patternFill patternType="solid">
        <fgColor rgb="FF808080"/>
        <bgColor rgb="FF808080"/>
      </patternFill>
    </fill>
    <fill>
      <patternFill patternType="solid">
        <fgColor rgb="FF191970"/>
        <bgColor rgb="FF191970"/>
      </patternFill>
    </fill>
    <fill>
      <patternFill patternType="solid">
        <fgColor theme="0" tint="-0.14999847407452621"/>
        <bgColor rgb="FFB22222"/>
      </patternFill>
    </fill>
    <fill>
      <patternFill patternType="solid">
        <fgColor theme="3"/>
        <bgColor rgb="FFF79646"/>
      </patternFill>
    </fill>
    <fill>
      <patternFill patternType="solid">
        <fgColor rgb="FFD3D3D3"/>
        <bgColor indexed="64"/>
      </patternFill>
    </fill>
    <fill>
      <patternFill patternType="solid">
        <fgColor theme="0" tint="-0.34998626667073579"/>
        <bgColor indexed="64"/>
      </patternFill>
    </fill>
    <fill>
      <patternFill patternType="solid">
        <fgColor theme="0" tint="-0.249977111117893"/>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bottom/>
      <diagonal/>
    </border>
    <border>
      <left/>
      <right style="thin">
        <color rgb="FFD3D3D3"/>
      </right>
      <top style="thin">
        <color rgb="FFD3D3D3"/>
      </top>
      <bottom/>
      <diagonal/>
    </border>
    <border>
      <left style="thin">
        <color rgb="FFD3D3D3"/>
      </left>
      <right style="thin">
        <color rgb="FFD3D3D3"/>
      </right>
      <top style="thin">
        <color rgb="FFD3D3D3"/>
      </top>
      <bottom/>
      <diagonal/>
    </border>
    <border>
      <left/>
      <right/>
      <top/>
      <bottom style="thin">
        <color rgb="FFD3D3D3"/>
      </bottom>
      <diagonal/>
    </border>
    <border>
      <left style="thin">
        <color rgb="FFD3D3D3"/>
      </left>
      <right/>
      <top style="thin">
        <color rgb="FFD3D3D3"/>
      </top>
      <bottom style="thin">
        <color rgb="FFD3D3D3"/>
      </bottom>
      <diagonal/>
    </border>
    <border>
      <left/>
      <right/>
      <top style="thin">
        <color rgb="FFD3D3D3"/>
      </top>
      <bottom style="thin">
        <color rgb="FFD3D3D3"/>
      </bottom>
      <diagonal/>
    </border>
    <border>
      <left style="thin">
        <color rgb="FFD3D3D3"/>
      </left>
      <right/>
      <top/>
      <bottom style="thin">
        <color rgb="FFD3D3D3"/>
      </bottom>
      <diagonal/>
    </border>
    <border>
      <left style="thin">
        <color rgb="FFD3D3D3"/>
      </left>
      <right style="thin">
        <color rgb="FFD3D3D3"/>
      </right>
      <top style="thin">
        <color rgb="FFD3D3D3"/>
      </top>
      <bottom style="thin">
        <color rgb="FFD3D3D3"/>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 fillId="0" borderId="0"/>
    <xf numFmtId="0" fontId="10" fillId="0" borderId="0"/>
    <xf numFmtId="0" fontId="10" fillId="0" borderId="0"/>
    <xf numFmtId="9" fontId="1" fillId="0" borderId="0" applyFont="0" applyFill="0" applyBorder="0" applyAlignment="0" applyProtection="0"/>
    <xf numFmtId="0" fontId="4" fillId="0" borderId="0"/>
  </cellStyleXfs>
  <cellXfs count="298">
    <xf numFmtId="0" fontId="0" fillId="0" borderId="0" xfId="0"/>
    <xf numFmtId="0" fontId="6" fillId="0" borderId="0" xfId="3" applyFont="1" applyFill="1" applyBorder="1"/>
    <xf numFmtId="0" fontId="5" fillId="0" borderId="0" xfId="3" applyNumberFormat="1" applyFont="1" applyFill="1" applyBorder="1" applyAlignment="1">
      <alignment wrapText="1" readingOrder="1"/>
    </xf>
    <xf numFmtId="0" fontId="7" fillId="2" borderId="1" xfId="3" applyNumberFormat="1" applyFont="1" applyFill="1" applyBorder="1" applyAlignment="1">
      <alignment horizontal="center" vertical="center" wrapText="1" readingOrder="1"/>
    </xf>
    <xf numFmtId="0" fontId="8" fillId="0" borderId="1" xfId="3" applyNumberFormat="1" applyFont="1" applyFill="1" applyBorder="1" applyAlignment="1">
      <alignment horizontal="center" vertical="center" wrapText="1" readingOrder="1"/>
    </xf>
    <xf numFmtId="164" fontId="8" fillId="0" borderId="1" xfId="3" applyNumberFormat="1" applyFont="1" applyFill="1" applyBorder="1" applyAlignment="1">
      <alignment horizontal="center" vertical="center" wrapText="1" readingOrder="1"/>
    </xf>
    <xf numFmtId="0" fontId="9" fillId="0" borderId="0" xfId="3" applyFont="1" applyFill="1" applyBorder="1"/>
    <xf numFmtId="14" fontId="8" fillId="0" borderId="1" xfId="3" applyNumberFormat="1" applyFont="1" applyFill="1" applyBorder="1" applyAlignment="1">
      <alignment horizontal="center" vertical="center" wrapText="1" readingOrder="1"/>
    </xf>
    <xf numFmtId="0" fontId="8" fillId="3" borderId="1" xfId="3" applyNumberFormat="1" applyFont="1" applyFill="1" applyBorder="1" applyAlignment="1">
      <alignment horizontal="center" vertical="center" wrapText="1" readingOrder="1"/>
    </xf>
    <xf numFmtId="164" fontId="8" fillId="3" borderId="1" xfId="3" applyNumberFormat="1" applyFont="1" applyFill="1" applyBorder="1" applyAlignment="1">
      <alignment horizontal="center" vertical="center" wrapText="1" readingOrder="1"/>
    </xf>
    <xf numFmtId="0" fontId="2" fillId="4" borderId="7" xfId="0" applyFont="1" applyFill="1" applyBorder="1" applyAlignment="1">
      <alignment horizontal="center"/>
    </xf>
    <xf numFmtId="0" fontId="12" fillId="5" borderId="12"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wrapText="1"/>
    </xf>
    <xf numFmtId="0" fontId="3" fillId="5" borderId="4" xfId="0" applyFont="1" applyFill="1" applyBorder="1" applyAlignment="1">
      <alignment horizontal="center" vertical="center" wrapText="1"/>
    </xf>
    <xf numFmtId="14" fontId="2" fillId="4" borderId="17" xfId="0" applyNumberFormat="1" applyFont="1" applyFill="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3" fontId="0" fillId="0" borderId="21" xfId="0" applyNumberFormat="1" applyBorder="1" applyAlignment="1">
      <alignment horizontal="center" vertical="center"/>
    </xf>
    <xf numFmtId="3" fontId="0" fillId="0" borderId="22" xfId="0" applyNumberFormat="1" applyBorder="1" applyAlignment="1">
      <alignment horizontal="center" vertical="center"/>
    </xf>
    <xf numFmtId="165" fontId="0" fillId="0" borderId="23" xfId="2" applyNumberFormat="1" applyFont="1" applyBorder="1" applyAlignment="1">
      <alignment horizontal="center" vertical="center"/>
    </xf>
    <xf numFmtId="165" fontId="0" fillId="0" borderId="24" xfId="2" applyNumberFormat="1" applyFont="1" applyBorder="1" applyAlignment="1">
      <alignment horizontal="center"/>
    </xf>
    <xf numFmtId="14" fontId="2" fillId="4" borderId="25" xfId="0" applyNumberFormat="1" applyFont="1" applyFill="1" applyBorder="1" applyAlignment="1">
      <alignment horizontal="center" vertical="center"/>
    </xf>
    <xf numFmtId="3" fontId="0" fillId="0" borderId="26" xfId="0" applyNumberFormat="1" applyBorder="1" applyAlignment="1">
      <alignment horizontal="center" vertical="center"/>
    </xf>
    <xf numFmtId="3" fontId="0" fillId="0" borderId="27" xfId="0" applyNumberFormat="1" applyBorder="1" applyAlignment="1">
      <alignment horizontal="center" vertical="center"/>
    </xf>
    <xf numFmtId="3" fontId="0" fillId="0" borderId="1" xfId="0" applyNumberFormat="1" applyBorder="1" applyAlignment="1">
      <alignment horizontal="center" vertical="center"/>
    </xf>
    <xf numFmtId="3" fontId="0" fillId="0" borderId="28" xfId="0" applyNumberFormat="1" applyFill="1" applyBorder="1" applyAlignment="1">
      <alignment horizontal="center" vertical="center"/>
    </xf>
    <xf numFmtId="3" fontId="0" fillId="0" borderId="28" xfId="0" applyNumberFormat="1" applyBorder="1" applyAlignment="1">
      <alignment horizontal="center" vertical="center"/>
    </xf>
    <xf numFmtId="165" fontId="0" fillId="0" borderId="29" xfId="2" applyNumberFormat="1" applyFont="1" applyBorder="1" applyAlignment="1">
      <alignment horizontal="center" vertical="center"/>
    </xf>
    <xf numFmtId="0" fontId="0" fillId="0" borderId="30" xfId="0" applyBorder="1" applyAlignment="1">
      <alignment horizontal="center"/>
    </xf>
    <xf numFmtId="14" fontId="2" fillId="4" borderId="31" xfId="0" applyNumberFormat="1" applyFont="1" applyFill="1" applyBorder="1" applyAlignment="1">
      <alignment horizontal="center" vertical="center"/>
    </xf>
    <xf numFmtId="3" fontId="0" fillId="0" borderId="32" xfId="0" applyNumberFormat="1" applyBorder="1" applyAlignment="1">
      <alignment horizontal="center" vertical="center"/>
    </xf>
    <xf numFmtId="3" fontId="0" fillId="0" borderId="33" xfId="0" applyNumberFormat="1" applyBorder="1" applyAlignment="1">
      <alignment horizontal="center" vertical="center"/>
    </xf>
    <xf numFmtId="3" fontId="0" fillId="0" borderId="34" xfId="0" applyNumberFormat="1" applyBorder="1" applyAlignment="1">
      <alignment horizontal="center" vertical="center"/>
    </xf>
    <xf numFmtId="3" fontId="0" fillId="0" borderId="35" xfId="0" applyNumberFormat="1" applyBorder="1" applyAlignment="1">
      <alignment horizontal="center" vertical="center"/>
    </xf>
    <xf numFmtId="165" fontId="0" fillId="0" borderId="33" xfId="2" applyNumberFormat="1" applyFont="1" applyBorder="1" applyAlignment="1">
      <alignment horizontal="center" vertical="center"/>
    </xf>
    <xf numFmtId="0" fontId="0" fillId="0" borderId="36" xfId="0" applyBorder="1" applyAlignment="1">
      <alignment horizontal="center"/>
    </xf>
    <xf numFmtId="0" fontId="13" fillId="5" borderId="14" xfId="0" applyFont="1" applyFill="1" applyBorder="1" applyAlignment="1">
      <alignment horizontal="center"/>
    </xf>
    <xf numFmtId="3" fontId="13" fillId="5" borderId="37" xfId="0" applyNumberFormat="1" applyFont="1" applyFill="1" applyBorder="1" applyAlignment="1">
      <alignment horizontal="center"/>
    </xf>
    <xf numFmtId="3" fontId="13" fillId="5" borderId="12" xfId="0" applyNumberFormat="1" applyFont="1" applyFill="1" applyBorder="1" applyAlignment="1">
      <alignment horizontal="center"/>
    </xf>
    <xf numFmtId="3" fontId="13" fillId="5" borderId="38" xfId="0" applyNumberFormat="1" applyFont="1" applyFill="1" applyBorder="1" applyAlignment="1">
      <alignment horizontal="center"/>
    </xf>
    <xf numFmtId="165" fontId="13" fillId="5" borderId="39" xfId="2" applyNumberFormat="1" applyFont="1" applyFill="1" applyBorder="1" applyAlignment="1">
      <alignment horizontal="center" vertical="center"/>
    </xf>
    <xf numFmtId="165" fontId="13" fillId="5" borderId="13" xfId="2"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0" fillId="0" borderId="1" xfId="0" applyBorder="1" applyAlignment="1">
      <alignment horizontal="center"/>
    </xf>
    <xf numFmtId="0" fontId="0" fillId="0" borderId="1" xfId="0" quotePrefix="1" applyBorder="1" applyAlignment="1">
      <alignment horizontal="center"/>
    </xf>
    <xf numFmtId="8" fontId="0" fillId="0" borderId="1" xfId="0" applyNumberFormat="1" applyBorder="1" applyAlignment="1">
      <alignment horizontal="center"/>
    </xf>
    <xf numFmtId="14" fontId="0" fillId="0" borderId="1" xfId="0" applyNumberFormat="1" applyBorder="1" applyAlignment="1">
      <alignment horizontal="center"/>
    </xf>
    <xf numFmtId="10" fontId="0" fillId="0" borderId="1" xfId="2" applyNumberFormat="1" applyFont="1" applyBorder="1" applyAlignment="1">
      <alignment horizontal="center"/>
    </xf>
    <xf numFmtId="0" fontId="0" fillId="0" borderId="1" xfId="0" applyBorder="1" applyAlignment="1">
      <alignment horizontal="center" wrapText="1"/>
    </xf>
    <xf numFmtId="0" fontId="0" fillId="6" borderId="1" xfId="0" applyFill="1" applyBorder="1" applyAlignment="1">
      <alignment horizontal="center"/>
    </xf>
    <xf numFmtId="0" fontId="0" fillId="0" borderId="0" xfId="0" quotePrefix="1"/>
    <xf numFmtId="4" fontId="0" fillId="0" borderId="0" xfId="0" applyNumberFormat="1"/>
    <xf numFmtId="14" fontId="0" fillId="0" borderId="0" xfId="0" applyNumberFormat="1"/>
    <xf numFmtId="10" fontId="0" fillId="0" borderId="0" xfId="2" applyNumberFormat="1" applyFont="1"/>
    <xf numFmtId="8" fontId="0" fillId="0" borderId="1" xfId="0" applyNumberFormat="1" applyFill="1" applyBorder="1" applyAlignment="1">
      <alignment horizontal="center"/>
    </xf>
    <xf numFmtId="10" fontId="0" fillId="0" borderId="1" xfId="2" applyNumberFormat="1" applyFont="1" applyFill="1" applyBorder="1" applyAlignment="1">
      <alignment horizontal="center"/>
    </xf>
    <xf numFmtId="0" fontId="0" fillId="6" borderId="1" xfId="0" applyFill="1" applyBorder="1" applyAlignment="1">
      <alignment horizontal="center" vertical="center"/>
    </xf>
    <xf numFmtId="0" fontId="11" fillId="0" borderId="0" xfId="0" applyFont="1" applyAlignment="1">
      <alignment horizontal="left"/>
    </xf>
    <xf numFmtId="0" fontId="14" fillId="0" borderId="14" xfId="0" applyFont="1" applyBorder="1" applyAlignment="1">
      <alignment horizontal="center"/>
    </xf>
    <xf numFmtId="0" fontId="14" fillId="0" borderId="14" xfId="0" applyFont="1" applyBorder="1"/>
    <xf numFmtId="0" fontId="12" fillId="5" borderId="39"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13" xfId="0" applyFont="1" applyFill="1" applyBorder="1" applyAlignment="1">
      <alignment horizontal="center" vertical="center"/>
    </xf>
    <xf numFmtId="0" fontId="12" fillId="5" borderId="39"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38" xfId="0" applyFont="1" applyFill="1" applyBorder="1" applyAlignment="1">
      <alignment horizontal="center" vertical="center"/>
    </xf>
    <xf numFmtId="0" fontId="12" fillId="5" borderId="48" xfId="0" applyFont="1" applyFill="1" applyBorder="1" applyAlignment="1">
      <alignment horizontal="center" vertical="center" wrapText="1"/>
    </xf>
    <xf numFmtId="0" fontId="12" fillId="5" borderId="13" xfId="0" applyFont="1" applyFill="1" applyBorder="1" applyAlignment="1">
      <alignment horizontal="center" vertical="center" wrapText="1"/>
    </xf>
    <xf numFmtId="14" fontId="15" fillId="4" borderId="17" xfId="0" applyNumberFormat="1" applyFont="1" applyFill="1" applyBorder="1" applyAlignment="1">
      <alignment horizontal="center"/>
    </xf>
    <xf numFmtId="0" fontId="14" fillId="0" borderId="29" xfId="0" applyFont="1" applyBorder="1" applyAlignment="1">
      <alignment horizontal="center"/>
    </xf>
    <xf numFmtId="0" fontId="14" fillId="0" borderId="1" xfId="0" applyFont="1" applyBorder="1" applyAlignment="1">
      <alignment horizontal="center"/>
    </xf>
    <xf numFmtId="0" fontId="14" fillId="0" borderId="24" xfId="0" applyFont="1" applyBorder="1" applyAlignment="1">
      <alignment horizontal="center"/>
    </xf>
    <xf numFmtId="1" fontId="14" fillId="0" borderId="29" xfId="0" applyNumberFormat="1" applyFont="1" applyBorder="1" applyAlignment="1">
      <alignment horizontal="center"/>
    </xf>
    <xf numFmtId="0" fontId="14" fillId="0" borderId="20" xfId="0" applyFont="1" applyFill="1" applyBorder="1" applyAlignment="1">
      <alignment horizontal="center"/>
    </xf>
    <xf numFmtId="165" fontId="14" fillId="0" borderId="20" xfId="2" applyNumberFormat="1" applyFont="1" applyFill="1" applyBorder="1" applyAlignment="1">
      <alignment horizontal="center"/>
    </xf>
    <xf numFmtId="165" fontId="14" fillId="0" borderId="28" xfId="2" applyNumberFormat="1" applyFont="1" applyFill="1" applyBorder="1" applyAlignment="1">
      <alignment horizontal="center"/>
    </xf>
    <xf numFmtId="1" fontId="14" fillId="0" borderId="23" xfId="0" applyNumberFormat="1" applyFont="1" applyFill="1" applyBorder="1" applyAlignment="1">
      <alignment horizontal="center"/>
    </xf>
    <xf numFmtId="0" fontId="14" fillId="0" borderId="20" xfId="0" applyFont="1" applyBorder="1" applyAlignment="1">
      <alignment horizontal="center"/>
    </xf>
    <xf numFmtId="165" fontId="14" fillId="0" borderId="20" xfId="2" applyNumberFormat="1" applyFont="1" applyBorder="1" applyAlignment="1">
      <alignment horizontal="center"/>
    </xf>
    <xf numFmtId="165" fontId="14" fillId="0" borderId="42" xfId="2" applyNumberFormat="1" applyFont="1" applyBorder="1" applyAlignment="1">
      <alignment horizontal="center"/>
    </xf>
    <xf numFmtId="1" fontId="14" fillId="0" borderId="23" xfId="0" applyNumberFormat="1" applyFont="1" applyBorder="1" applyAlignment="1">
      <alignment horizontal="center"/>
    </xf>
    <xf numFmtId="165" fontId="14" fillId="0" borderId="29" xfId="0" applyNumberFormat="1" applyFont="1" applyBorder="1" applyAlignment="1">
      <alignment horizontal="center"/>
    </xf>
    <xf numFmtId="165" fontId="14" fillId="0" borderId="30" xfId="0" applyNumberFormat="1" applyFont="1" applyBorder="1" applyAlignment="1">
      <alignment horizontal="center"/>
    </xf>
    <xf numFmtId="14" fontId="15" fillId="4" borderId="25" xfId="0" applyNumberFormat="1" applyFont="1" applyFill="1" applyBorder="1" applyAlignment="1">
      <alignment horizontal="center"/>
    </xf>
    <xf numFmtId="0" fontId="14" fillId="0" borderId="42" xfId="0" applyFont="1" applyBorder="1" applyAlignment="1">
      <alignment horizontal="center"/>
    </xf>
    <xf numFmtId="0" fontId="14" fillId="0" borderId="1" xfId="0" applyFont="1" applyFill="1" applyBorder="1" applyAlignment="1">
      <alignment horizontal="center"/>
    </xf>
    <xf numFmtId="165" fontId="14" fillId="0" borderId="1" xfId="2" applyNumberFormat="1" applyFont="1" applyFill="1" applyBorder="1" applyAlignment="1">
      <alignment horizontal="center"/>
    </xf>
    <xf numFmtId="1" fontId="14" fillId="0" borderId="29" xfId="0" applyNumberFormat="1" applyFont="1" applyFill="1" applyBorder="1" applyAlignment="1">
      <alignment horizontal="center"/>
    </xf>
    <xf numFmtId="165" fontId="14" fillId="0" borderId="1" xfId="2" applyNumberFormat="1" applyFont="1" applyBorder="1" applyAlignment="1">
      <alignment horizontal="center"/>
    </xf>
    <xf numFmtId="165" fontId="14" fillId="0" borderId="40" xfId="2" applyNumberFormat="1" applyFont="1" applyBorder="1" applyAlignment="1">
      <alignment horizontal="center"/>
    </xf>
    <xf numFmtId="3" fontId="14" fillId="0" borderId="29" xfId="2" applyNumberFormat="1" applyFont="1" applyBorder="1" applyAlignment="1">
      <alignment horizontal="center"/>
    </xf>
    <xf numFmtId="3" fontId="14" fillId="0" borderId="30" xfId="2" applyNumberFormat="1" applyFont="1" applyBorder="1" applyAlignment="1">
      <alignment horizontal="center"/>
    </xf>
    <xf numFmtId="0" fontId="0" fillId="0" borderId="29" xfId="0" applyBorder="1"/>
    <xf numFmtId="0" fontId="0" fillId="0" borderId="30" xfId="0" applyBorder="1"/>
    <xf numFmtId="14" fontId="15" fillId="4" borderId="31" xfId="0" applyNumberFormat="1" applyFont="1" applyFill="1" applyBorder="1" applyAlignment="1">
      <alignment horizontal="center"/>
    </xf>
    <xf numFmtId="1" fontId="14" fillId="0" borderId="15" xfId="0" applyNumberFormat="1" applyFont="1" applyBorder="1" applyAlignment="1">
      <alignment horizontal="center"/>
    </xf>
    <xf numFmtId="0" fontId="14" fillId="0" borderId="49" xfId="0" applyFont="1" applyFill="1" applyBorder="1" applyAlignment="1">
      <alignment horizontal="center"/>
    </xf>
    <xf numFmtId="165" fontId="14" fillId="0" borderId="49" xfId="2" applyNumberFormat="1" applyFont="1" applyFill="1" applyBorder="1" applyAlignment="1">
      <alignment horizontal="center"/>
    </xf>
    <xf numFmtId="1" fontId="14" fillId="0" borderId="15" xfId="0" applyNumberFormat="1" applyFont="1" applyFill="1" applyBorder="1" applyAlignment="1">
      <alignment horizontal="center"/>
    </xf>
    <xf numFmtId="0" fontId="14" fillId="0" borderId="49" xfId="0" applyFont="1" applyBorder="1" applyAlignment="1">
      <alignment horizontal="center"/>
    </xf>
    <xf numFmtId="165" fontId="14" fillId="0" borderId="49" xfId="2" applyNumberFormat="1" applyFont="1" applyBorder="1" applyAlignment="1">
      <alignment horizontal="center"/>
    </xf>
    <xf numFmtId="165" fontId="14" fillId="0" borderId="48" xfId="2" applyNumberFormat="1" applyFont="1" applyBorder="1" applyAlignment="1">
      <alignment horizontal="center"/>
    </xf>
    <xf numFmtId="1" fontId="14" fillId="0" borderId="33" xfId="0" applyNumberFormat="1" applyFont="1" applyBorder="1" applyAlignment="1">
      <alignment horizontal="center"/>
    </xf>
    <xf numFmtId="0" fontId="14" fillId="0" borderId="34" xfId="0" applyFont="1" applyBorder="1" applyAlignment="1">
      <alignment horizontal="center"/>
    </xf>
    <xf numFmtId="165" fontId="14" fillId="0" borderId="34" xfId="2" applyNumberFormat="1" applyFont="1" applyBorder="1" applyAlignment="1">
      <alignment horizontal="center"/>
    </xf>
    <xf numFmtId="165" fontId="14" fillId="0" borderId="35" xfId="2" applyNumberFormat="1" applyFont="1" applyBorder="1" applyAlignment="1">
      <alignment horizontal="center"/>
    </xf>
    <xf numFmtId="3" fontId="14" fillId="0" borderId="33" xfId="2" applyNumberFormat="1" applyFont="1" applyBorder="1" applyAlignment="1">
      <alignment horizontal="center"/>
    </xf>
    <xf numFmtId="3" fontId="14" fillId="0" borderId="36" xfId="2" applyNumberFormat="1" applyFont="1" applyBorder="1" applyAlignment="1">
      <alignment horizontal="center"/>
    </xf>
    <xf numFmtId="3" fontId="12" fillId="5" borderId="39" xfId="0" applyNumberFormat="1" applyFont="1" applyFill="1" applyBorder="1" applyAlignment="1">
      <alignment horizontal="center"/>
    </xf>
    <xf numFmtId="3" fontId="12" fillId="5" borderId="12" xfId="0" applyNumberFormat="1" applyFont="1" applyFill="1" applyBorder="1" applyAlignment="1">
      <alignment horizontal="center"/>
    </xf>
    <xf numFmtId="3" fontId="12" fillId="5" borderId="13" xfId="0" applyNumberFormat="1" applyFont="1" applyFill="1" applyBorder="1" applyAlignment="1">
      <alignment horizontal="center"/>
    </xf>
    <xf numFmtId="3" fontId="12" fillId="5" borderId="50" xfId="0" applyNumberFormat="1" applyFont="1" applyFill="1" applyBorder="1" applyAlignment="1">
      <alignment horizontal="center"/>
    </xf>
    <xf numFmtId="165" fontId="12" fillId="5" borderId="12" xfId="2" applyNumberFormat="1" applyFont="1" applyFill="1" applyBorder="1" applyAlignment="1">
      <alignment horizontal="center"/>
    </xf>
    <xf numFmtId="165" fontId="12" fillId="5" borderId="5" xfId="2" applyNumberFormat="1" applyFont="1" applyFill="1" applyBorder="1" applyAlignment="1">
      <alignment horizontal="center"/>
    </xf>
    <xf numFmtId="3" fontId="12" fillId="5" borderId="51" xfId="0" applyNumberFormat="1" applyFont="1" applyFill="1" applyBorder="1" applyAlignment="1">
      <alignment horizontal="center"/>
    </xf>
    <xf numFmtId="165" fontId="12" fillId="5" borderId="11" xfId="2" applyNumberFormat="1" applyFont="1" applyFill="1" applyBorder="1" applyAlignment="1">
      <alignment horizontal="center"/>
    </xf>
    <xf numFmtId="165" fontId="12" fillId="5" borderId="38" xfId="2" applyNumberFormat="1" applyFont="1" applyFill="1" applyBorder="1" applyAlignment="1">
      <alignment horizontal="center"/>
    </xf>
    <xf numFmtId="165" fontId="12" fillId="5" borderId="39" xfId="0" applyNumberFormat="1" applyFont="1" applyFill="1" applyBorder="1" applyAlignment="1">
      <alignment horizontal="center"/>
    </xf>
    <xf numFmtId="165" fontId="12" fillId="5" borderId="13" xfId="0" applyNumberFormat="1" applyFont="1" applyFill="1" applyBorder="1" applyAlignment="1">
      <alignment horizontal="center"/>
    </xf>
    <xf numFmtId="17" fontId="0" fillId="0" borderId="0" xfId="0" applyNumberFormat="1"/>
    <xf numFmtId="0" fontId="0" fillId="7" borderId="1" xfId="0" applyFill="1" applyBorder="1" applyAlignment="1">
      <alignment horizontal="center"/>
    </xf>
    <xf numFmtId="0" fontId="0" fillId="7" borderId="1" xfId="0" quotePrefix="1" applyFill="1" applyBorder="1" applyAlignment="1">
      <alignment horizontal="center"/>
    </xf>
    <xf numFmtId="14" fontId="0" fillId="7" borderId="1" xfId="0" applyNumberFormat="1" applyFill="1" applyBorder="1" applyAlignment="1">
      <alignment horizontal="center"/>
    </xf>
    <xf numFmtId="166" fontId="0" fillId="7" borderId="1" xfId="0" applyNumberFormat="1" applyFill="1" applyBorder="1" applyAlignment="1">
      <alignment horizontal="center"/>
    </xf>
    <xf numFmtId="8" fontId="0" fillId="7" borderId="1" xfId="0" applyNumberFormat="1" applyFill="1" applyBorder="1" applyAlignment="1">
      <alignment horizontal="center"/>
    </xf>
    <xf numFmtId="0" fontId="0" fillId="7" borderId="1" xfId="0" applyFill="1" applyBorder="1" applyAlignment="1">
      <alignment horizontal="center" wrapText="1"/>
    </xf>
    <xf numFmtId="0" fontId="0" fillId="0" borderId="1" xfId="0" applyFill="1" applyBorder="1" applyAlignment="1">
      <alignment horizontal="center" wrapText="1"/>
    </xf>
    <xf numFmtId="0" fontId="0" fillId="6" borderId="1" xfId="0" applyFill="1" applyBorder="1" applyAlignment="1">
      <alignment horizontal="center" wrapText="1"/>
    </xf>
    <xf numFmtId="166" fontId="0" fillId="0" borderId="1" xfId="0" applyNumberFormat="1" applyBorder="1" applyAlignment="1">
      <alignment horizontal="center"/>
    </xf>
    <xf numFmtId="0" fontId="3" fillId="5" borderId="20" xfId="0" applyFont="1" applyFill="1" applyBorder="1" applyAlignment="1">
      <alignment horizontal="center" vertical="center" wrapText="1"/>
    </xf>
    <xf numFmtId="0" fontId="0" fillId="0" borderId="1" xfId="0" applyFill="1" applyBorder="1" applyAlignment="1">
      <alignment horizontal="center"/>
    </xf>
    <xf numFmtId="0" fontId="0" fillId="0" borderId="1" xfId="0" quotePrefix="1" applyFill="1" applyBorder="1" applyAlignment="1">
      <alignment horizontal="center"/>
    </xf>
    <xf numFmtId="14" fontId="0" fillId="0" borderId="1" xfId="0" applyNumberFormat="1" applyFill="1" applyBorder="1" applyAlignment="1">
      <alignment horizontal="center"/>
    </xf>
    <xf numFmtId="166" fontId="0" fillId="0" borderId="1" xfId="0" applyNumberFormat="1" applyFill="1" applyBorder="1" applyAlignment="1">
      <alignment horizontal="center"/>
    </xf>
    <xf numFmtId="0" fontId="3" fillId="5" borderId="52" xfId="0" applyFont="1" applyFill="1" applyBorder="1" applyAlignment="1">
      <alignment horizontal="center" vertical="center" wrapText="1"/>
    </xf>
    <xf numFmtId="0" fontId="0" fillId="8" borderId="1" xfId="0" applyFill="1" applyBorder="1" applyAlignment="1">
      <alignment horizontal="center" wrapText="1"/>
    </xf>
    <xf numFmtId="0" fontId="11" fillId="0" borderId="0" xfId="0" applyFont="1" applyAlignment="1"/>
    <xf numFmtId="0" fontId="2" fillId="4" borderId="1" xfId="0" applyFont="1" applyFill="1" applyBorder="1" applyAlignment="1">
      <alignment horizontal="center"/>
    </xf>
    <xf numFmtId="0" fontId="6" fillId="0" borderId="0" xfId="0" applyFont="1" applyFill="1" applyBorder="1" applyAlignment="1"/>
    <xf numFmtId="0" fontId="6" fillId="0" borderId="0" xfId="0" applyFont="1" applyFill="1" applyBorder="1"/>
    <xf numFmtId="0" fontId="16" fillId="0" borderId="0" xfId="0" applyNumberFormat="1" applyFont="1" applyFill="1" applyBorder="1" applyAlignment="1">
      <alignment horizontal="right" vertical="center" wrapText="1" readingOrder="1"/>
    </xf>
    <xf numFmtId="0" fontId="8" fillId="0" borderId="0" xfId="0" applyNumberFormat="1" applyFont="1" applyFill="1" applyBorder="1" applyAlignment="1">
      <alignment horizontal="left" vertical="center" wrapText="1" readingOrder="1"/>
    </xf>
    <xf numFmtId="167" fontId="8" fillId="0" borderId="0" xfId="0" applyNumberFormat="1" applyFont="1" applyFill="1" applyBorder="1" applyAlignment="1">
      <alignment horizontal="left" vertical="center" wrapText="1" readingOrder="1"/>
    </xf>
    <xf numFmtId="164" fontId="8" fillId="0" borderId="0" xfId="0" applyNumberFormat="1" applyFont="1" applyFill="1" applyBorder="1" applyAlignment="1">
      <alignment horizontal="left" vertical="center" wrapText="1" readingOrder="1"/>
    </xf>
    <xf numFmtId="0" fontId="7" fillId="9" borderId="0" xfId="0" applyNumberFormat="1" applyFont="1" applyFill="1" applyBorder="1" applyAlignment="1">
      <alignment horizontal="center" vertical="center" wrapText="1" readingOrder="1"/>
    </xf>
    <xf numFmtId="0" fontId="7" fillId="2" borderId="54" xfId="0" applyNumberFormat="1" applyFont="1" applyFill="1" applyBorder="1" applyAlignment="1">
      <alignment horizontal="center" vertical="center" wrapText="1" readingOrder="1"/>
    </xf>
    <xf numFmtId="0" fontId="7" fillId="2" borderId="55" xfId="0" applyNumberFormat="1" applyFont="1" applyFill="1" applyBorder="1" applyAlignment="1">
      <alignment horizontal="center" vertical="center" wrapText="1" readingOrder="1"/>
    </xf>
    <xf numFmtId="0" fontId="8" fillId="0" borderId="1" xfId="0" applyNumberFormat="1" applyFont="1" applyFill="1" applyBorder="1" applyAlignment="1">
      <alignment vertical="center" wrapText="1" readingOrder="1"/>
    </xf>
    <xf numFmtId="164" fontId="8" fillId="0" borderId="1" xfId="0" applyNumberFormat="1" applyFont="1" applyFill="1" applyBorder="1" applyAlignment="1">
      <alignment horizontal="center" wrapText="1" readingOrder="1"/>
    </xf>
    <xf numFmtId="0" fontId="8" fillId="0" borderId="1" xfId="0" applyNumberFormat="1" applyFont="1" applyFill="1" applyBorder="1" applyAlignment="1">
      <alignment horizontal="center" wrapText="1" readingOrder="1"/>
    </xf>
    <xf numFmtId="168" fontId="8" fillId="0" borderId="1" xfId="0" applyNumberFormat="1" applyFont="1" applyFill="1" applyBorder="1" applyAlignment="1">
      <alignment horizontal="center" wrapText="1" readingOrder="1"/>
    </xf>
    <xf numFmtId="0" fontId="6" fillId="7" borderId="0" xfId="0" applyFont="1" applyFill="1" applyBorder="1"/>
    <xf numFmtId="0" fontId="0" fillId="0" borderId="0" xfId="0" applyAlignment="1">
      <alignment wrapText="1"/>
    </xf>
    <xf numFmtId="0" fontId="3" fillId="0" borderId="0" xfId="0" applyFont="1"/>
    <xf numFmtId="0" fontId="0" fillId="0" borderId="1" xfId="0" applyBorder="1" applyAlignment="1">
      <alignment wrapText="1"/>
    </xf>
    <xf numFmtId="0" fontId="17" fillId="14" borderId="57" xfId="0" applyNumberFormat="1" applyFont="1" applyFill="1" applyBorder="1" applyAlignment="1">
      <alignment horizontal="center" vertical="center" wrapText="1" readingOrder="1"/>
    </xf>
    <xf numFmtId="0" fontId="7" fillId="15" borderId="60" xfId="0" applyNumberFormat="1" applyFont="1" applyFill="1" applyBorder="1" applyAlignment="1">
      <alignment horizontal="center" vertical="center" wrapText="1" readingOrder="1"/>
    </xf>
    <xf numFmtId="0" fontId="14" fillId="0" borderId="61" xfId="0" applyFont="1" applyFill="1" applyBorder="1" applyAlignment="1">
      <alignment horizontal="center"/>
    </xf>
    <xf numFmtId="14" fontId="14" fillId="0" borderId="61" xfId="0" applyNumberFormat="1" applyFont="1" applyFill="1" applyBorder="1" applyAlignment="1">
      <alignment horizontal="center"/>
    </xf>
    <xf numFmtId="0" fontId="14" fillId="0" borderId="61" xfId="0" applyFont="1" applyBorder="1" applyAlignment="1">
      <alignment horizontal="center"/>
    </xf>
    <xf numFmtId="0" fontId="14" fillId="0" borderId="61" xfId="0" quotePrefix="1" applyFont="1" applyFill="1" applyBorder="1" applyAlignment="1">
      <alignment horizontal="center"/>
    </xf>
    <xf numFmtId="166" fontId="14" fillId="0" borderId="61" xfId="0" applyNumberFormat="1" applyFont="1" applyFill="1" applyBorder="1" applyAlignment="1">
      <alignment horizontal="center"/>
    </xf>
    <xf numFmtId="0" fontId="14" fillId="0" borderId="61" xfId="5" applyFont="1" applyFill="1" applyBorder="1" applyAlignment="1">
      <alignment horizontal="center" vertical="center"/>
    </xf>
    <xf numFmtId="0" fontId="0" fillId="0" borderId="0" xfId="0" applyFill="1"/>
    <xf numFmtId="0" fontId="14" fillId="0" borderId="0" xfId="5" applyFont="1" applyFill="1" applyBorder="1" applyAlignment="1">
      <alignment horizontal="center" vertical="center"/>
    </xf>
    <xf numFmtId="0" fontId="12" fillId="16" borderId="61" xfId="0" applyFont="1" applyFill="1" applyBorder="1" applyAlignment="1">
      <alignment horizontal="center" vertical="center"/>
    </xf>
    <xf numFmtId="0" fontId="14" fillId="16" borderId="61" xfId="0" applyFont="1" applyFill="1" applyBorder="1" applyAlignment="1">
      <alignment horizontal="center"/>
    </xf>
    <xf numFmtId="14" fontId="14" fillId="16" borderId="61" xfId="0" applyNumberFormat="1" applyFont="1" applyFill="1" applyBorder="1" applyAlignment="1">
      <alignment horizontal="center"/>
    </xf>
    <xf numFmtId="166" fontId="14" fillId="16" borderId="61" xfId="0" applyNumberFormat="1" applyFont="1" applyFill="1" applyBorder="1" applyAlignment="1">
      <alignment horizontal="center"/>
    </xf>
    <xf numFmtId="0" fontId="14" fillId="16" borderId="61" xfId="0" applyFont="1" applyFill="1" applyBorder="1" applyAlignment="1">
      <alignment horizontal="center" wrapText="1"/>
    </xf>
    <xf numFmtId="0" fontId="14" fillId="16" borderId="61" xfId="0" quotePrefix="1" applyFont="1" applyFill="1" applyBorder="1" applyAlignment="1">
      <alignment horizontal="center"/>
    </xf>
    <xf numFmtId="0" fontId="14" fillId="0" borderId="62" xfId="0" applyFont="1" applyBorder="1"/>
    <xf numFmtId="0" fontId="12" fillId="5" borderId="63" xfId="0" applyFont="1" applyFill="1" applyBorder="1" applyAlignment="1">
      <alignment horizontal="center" vertical="center" wrapText="1"/>
    </xf>
    <xf numFmtId="0" fontId="12" fillId="5" borderId="34" xfId="0" applyFont="1" applyFill="1" applyBorder="1" applyAlignment="1">
      <alignment horizontal="center" vertical="center" wrapText="1"/>
    </xf>
    <xf numFmtId="0" fontId="12" fillId="5" borderId="35" xfId="0" applyFont="1" applyFill="1" applyBorder="1" applyAlignment="1">
      <alignment horizontal="center" vertical="center" wrapText="1"/>
    </xf>
    <xf numFmtId="3" fontId="0" fillId="0" borderId="41" xfId="0" applyNumberFormat="1" applyBorder="1" applyAlignment="1">
      <alignment horizontal="center"/>
    </xf>
    <xf numFmtId="169" fontId="0" fillId="0" borderId="1" xfId="0" applyNumberFormat="1" applyBorder="1" applyAlignment="1">
      <alignment horizontal="center"/>
    </xf>
    <xf numFmtId="3" fontId="0" fillId="0" borderId="1" xfId="0" applyNumberFormat="1" applyBorder="1" applyAlignment="1">
      <alignment horizontal="center"/>
    </xf>
    <xf numFmtId="165" fontId="0" fillId="0" borderId="1" xfId="0" applyNumberFormat="1" applyBorder="1" applyAlignment="1">
      <alignment horizontal="center"/>
    </xf>
    <xf numFmtId="165" fontId="0" fillId="0" borderId="40" xfId="2" applyNumberFormat="1" applyFont="1" applyBorder="1" applyAlignment="1">
      <alignment horizontal="center"/>
    </xf>
    <xf numFmtId="3" fontId="0" fillId="0" borderId="23" xfId="0" applyNumberFormat="1" applyBorder="1" applyAlignment="1">
      <alignment horizontal="center"/>
    </xf>
    <xf numFmtId="0" fontId="0" fillId="0" borderId="24" xfId="0" applyBorder="1" applyAlignment="1">
      <alignment horizontal="center"/>
    </xf>
    <xf numFmtId="1" fontId="0" fillId="0" borderId="24" xfId="0" applyNumberFormat="1" applyBorder="1" applyAlignment="1">
      <alignment horizontal="center"/>
    </xf>
    <xf numFmtId="0" fontId="0" fillId="0" borderId="41" xfId="0" applyBorder="1" applyAlignment="1">
      <alignment horizontal="center"/>
    </xf>
    <xf numFmtId="165" fontId="0" fillId="0" borderId="40" xfId="0" applyNumberFormat="1" applyBorder="1" applyAlignment="1">
      <alignment horizontal="center"/>
    </xf>
    <xf numFmtId="14" fontId="15" fillId="4" borderId="64" xfId="0" applyNumberFormat="1" applyFont="1" applyFill="1" applyBorder="1" applyAlignment="1">
      <alignment horizontal="center"/>
    </xf>
    <xf numFmtId="0" fontId="0" fillId="0" borderId="65" xfId="0" applyBorder="1" applyAlignment="1">
      <alignment horizontal="center"/>
    </xf>
    <xf numFmtId="0" fontId="0" fillId="0" borderId="49" xfId="0" applyBorder="1" applyAlignment="1">
      <alignment horizontal="center"/>
    </xf>
    <xf numFmtId="165" fontId="0" fillId="0" borderId="49" xfId="0" applyNumberFormat="1" applyBorder="1" applyAlignment="1">
      <alignment horizontal="center"/>
    </xf>
    <xf numFmtId="165" fontId="0" fillId="0" borderId="48" xfId="0" applyNumberFormat="1" applyBorder="1" applyAlignment="1">
      <alignment horizontal="center"/>
    </xf>
    <xf numFmtId="3" fontId="3" fillId="3" borderId="37" xfId="0" applyNumberFormat="1" applyFont="1" applyFill="1" applyBorder="1" applyAlignment="1">
      <alignment horizontal="center"/>
    </xf>
    <xf numFmtId="169" fontId="3" fillId="3" borderId="12" xfId="0" applyNumberFormat="1" applyFont="1" applyFill="1" applyBorder="1" applyAlignment="1">
      <alignment horizontal="center"/>
    </xf>
    <xf numFmtId="0" fontId="3" fillId="3" borderId="12" xfId="0" applyFont="1" applyFill="1" applyBorder="1" applyAlignment="1">
      <alignment horizontal="center"/>
    </xf>
    <xf numFmtId="165" fontId="3" fillId="3" borderId="12" xfId="2" applyNumberFormat="1" applyFont="1" applyFill="1" applyBorder="1" applyAlignment="1">
      <alignment horizontal="center"/>
    </xf>
    <xf numFmtId="165" fontId="3" fillId="3" borderId="38" xfId="2" applyNumberFormat="1" applyFont="1" applyFill="1" applyBorder="1" applyAlignment="1">
      <alignment horizontal="center"/>
    </xf>
    <xf numFmtId="3" fontId="3" fillId="3" borderId="39" xfId="0" applyNumberFormat="1" applyFont="1" applyFill="1" applyBorder="1" applyAlignment="1">
      <alignment horizontal="center"/>
    </xf>
    <xf numFmtId="3" fontId="3" fillId="3" borderId="13" xfId="0" applyNumberFormat="1" applyFont="1" applyFill="1" applyBorder="1" applyAlignment="1">
      <alignment horizontal="center"/>
    </xf>
    <xf numFmtId="3" fontId="0" fillId="0" borderId="44" xfId="0" applyNumberFormat="1" applyBorder="1" applyAlignment="1">
      <alignment horizontal="center"/>
    </xf>
    <xf numFmtId="169" fontId="0" fillId="0" borderId="20" xfId="0" applyNumberFormat="1" applyBorder="1" applyAlignment="1">
      <alignment horizontal="center"/>
    </xf>
    <xf numFmtId="0" fontId="0" fillId="0" borderId="41" xfId="0" applyBorder="1"/>
    <xf numFmtId="169" fontId="0" fillId="0" borderId="1" xfId="0" applyNumberFormat="1" applyBorder="1"/>
    <xf numFmtId="169" fontId="0" fillId="0" borderId="1" xfId="0" applyNumberFormat="1" applyFill="1" applyBorder="1"/>
    <xf numFmtId="0" fontId="0" fillId="0" borderId="63" xfId="0" applyBorder="1"/>
    <xf numFmtId="169" fontId="0" fillId="0" borderId="34" xfId="0" applyNumberFormat="1" applyBorder="1"/>
    <xf numFmtId="169" fontId="3" fillId="3" borderId="12" xfId="1" applyNumberFormat="1" applyFont="1" applyFill="1" applyBorder="1" applyAlignment="1">
      <alignment horizontal="center"/>
    </xf>
    <xf numFmtId="3" fontId="3" fillId="3" borderId="13" xfId="1" applyNumberFormat="1" applyFont="1" applyFill="1" applyBorder="1" applyAlignment="1">
      <alignment horizontal="center"/>
    </xf>
    <xf numFmtId="166" fontId="0" fillId="0" borderId="0" xfId="0" applyNumberFormat="1"/>
    <xf numFmtId="166" fontId="3" fillId="5" borderId="20" xfId="0" applyNumberFormat="1" applyFont="1" applyFill="1" applyBorder="1" applyAlignment="1">
      <alignment horizontal="center" vertical="center" wrapText="1"/>
    </xf>
    <xf numFmtId="14" fontId="3" fillId="5" borderId="20" xfId="0" applyNumberFormat="1" applyFont="1" applyFill="1" applyBorder="1" applyAlignment="1">
      <alignment horizontal="center" vertical="center" wrapText="1"/>
    </xf>
    <xf numFmtId="0" fontId="0" fillId="8" borderId="1" xfId="0" applyFill="1" applyBorder="1" applyAlignment="1">
      <alignment wrapText="1"/>
    </xf>
    <xf numFmtId="0" fontId="0" fillId="7" borderId="0" xfId="0" applyFill="1"/>
    <xf numFmtId="0" fontId="0" fillId="17" borderId="1" xfId="0" applyFill="1" applyBorder="1" applyAlignment="1">
      <alignment horizontal="center" vertical="center"/>
    </xf>
    <xf numFmtId="0" fontId="0" fillId="8" borderId="1" xfId="0" applyFill="1" applyBorder="1" applyAlignment="1">
      <alignment horizontal="center" vertical="center"/>
    </xf>
    <xf numFmtId="0" fontId="0" fillId="7" borderId="1" xfId="0" applyFill="1" applyBorder="1" applyAlignment="1">
      <alignment wrapText="1"/>
    </xf>
    <xf numFmtId="3" fontId="0" fillId="0" borderId="1" xfId="0" applyNumberFormat="1" applyFill="1" applyBorder="1" applyAlignment="1">
      <alignment horizontal="center"/>
    </xf>
    <xf numFmtId="0" fontId="0" fillId="18" borderId="1" xfId="0" applyFill="1" applyBorder="1" applyAlignment="1">
      <alignment horizontal="center" vertical="center"/>
    </xf>
    <xf numFmtId="3" fontId="0" fillId="0" borderId="1" xfId="0" applyNumberFormat="1" applyBorder="1" applyAlignment="1">
      <alignment horizontal="center" wrapText="1"/>
    </xf>
    <xf numFmtId="3" fontId="0" fillId="6" borderId="1" xfId="0" applyNumberFormat="1" applyFill="1" applyBorder="1" applyAlignment="1">
      <alignment horizontal="center" vertical="center"/>
    </xf>
    <xf numFmtId="3" fontId="0" fillId="17" borderId="1" xfId="0" applyNumberFormat="1" applyFill="1" applyBorder="1" applyAlignment="1">
      <alignment horizontal="center" vertical="center"/>
    </xf>
    <xf numFmtId="14" fontId="19" fillId="4" borderId="1" xfId="3" applyNumberFormat="1" applyFont="1" applyFill="1" applyBorder="1" applyAlignment="1">
      <alignment horizontal="center" vertical="center" wrapText="1" readingOrder="1"/>
    </xf>
    <xf numFmtId="0" fontId="19" fillId="4" borderId="1" xfId="3" applyNumberFormat="1" applyFont="1" applyFill="1" applyBorder="1" applyAlignment="1">
      <alignment horizontal="center" vertical="center" wrapText="1" readingOrder="1"/>
    </xf>
    <xf numFmtId="164" fontId="19" fillId="4" borderId="1" xfId="3" applyNumberFormat="1" applyFont="1" applyFill="1" applyBorder="1" applyAlignment="1">
      <alignment horizontal="center" vertical="center" wrapText="1" readingOrder="1"/>
    </xf>
    <xf numFmtId="3" fontId="3" fillId="3" borderId="12" xfId="0" applyNumberFormat="1" applyFont="1" applyFill="1" applyBorder="1" applyAlignment="1">
      <alignment horizontal="center"/>
    </xf>
    <xf numFmtId="1" fontId="3" fillId="3" borderId="12" xfId="0" applyNumberFormat="1" applyFont="1" applyFill="1" applyBorder="1" applyAlignment="1">
      <alignment horizontal="center"/>
    </xf>
    <xf numFmtId="0" fontId="12" fillId="5" borderId="38" xfId="0" applyFont="1" applyFill="1" applyBorder="1" applyAlignment="1">
      <alignment horizontal="center" vertical="center" wrapText="1"/>
    </xf>
    <xf numFmtId="0" fontId="12" fillId="5" borderId="37" xfId="0" applyFont="1" applyFill="1" applyBorder="1" applyAlignment="1">
      <alignment horizontal="center" vertical="center" wrapText="1"/>
    </xf>
    <xf numFmtId="165" fontId="14" fillId="0" borderId="41" xfId="0" applyNumberFormat="1" applyFont="1" applyBorder="1" applyAlignment="1">
      <alignment horizontal="center"/>
    </xf>
    <xf numFmtId="165" fontId="12" fillId="5" borderId="37" xfId="0" applyNumberFormat="1" applyFont="1" applyFill="1" applyBorder="1" applyAlignment="1">
      <alignment horizontal="center"/>
    </xf>
    <xf numFmtId="3" fontId="14" fillId="0" borderId="1" xfId="2" applyNumberFormat="1" applyFont="1" applyBorder="1" applyAlignment="1">
      <alignment horizontal="center"/>
    </xf>
    <xf numFmtId="0" fontId="12" fillId="5" borderId="20"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5" borderId="24" xfId="0" applyFont="1" applyFill="1" applyBorder="1" applyAlignment="1">
      <alignment horizontal="center" vertical="center" wrapText="1"/>
    </xf>
    <xf numFmtId="3" fontId="14" fillId="0" borderId="34" xfId="2" applyNumberFormat="1" applyFont="1" applyBorder="1" applyAlignment="1">
      <alignment horizontal="center"/>
    </xf>
    <xf numFmtId="0" fontId="11" fillId="0" borderId="0" xfId="0" applyFont="1" applyAlignment="1">
      <alignment horizontal="left" wrapText="1"/>
    </xf>
    <xf numFmtId="0" fontId="5" fillId="0" borderId="0" xfId="3" applyNumberFormat="1" applyFont="1" applyFill="1" applyBorder="1" applyAlignment="1">
      <alignment wrapText="1" readingOrder="1"/>
    </xf>
    <xf numFmtId="0" fontId="6" fillId="0" borderId="0" xfId="3" applyFont="1" applyFill="1" applyBorder="1"/>
    <xf numFmtId="0" fontId="2" fillId="4" borderId="9"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11" fillId="0" borderId="0" xfId="0" applyFont="1" applyAlignment="1">
      <alignment horizontal="left"/>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2" fillId="4" borderId="3" xfId="0" applyFont="1" applyFill="1" applyBorder="1" applyAlignment="1">
      <alignment horizontal="center" vertical="center" wrapText="1"/>
    </xf>
    <xf numFmtId="0" fontId="0" fillId="0" borderId="11" xfId="0" applyBorder="1" applyAlignment="1">
      <alignment horizontal="center" vertical="center" wrapText="1"/>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xf numFmtId="0" fontId="2" fillId="4" borderId="8" xfId="0" applyFont="1" applyFill="1" applyBorder="1" applyAlignment="1">
      <alignment horizontal="center" vertical="center" wrapText="1"/>
    </xf>
    <xf numFmtId="0" fontId="2" fillId="4" borderId="15" xfId="0" applyFont="1" applyFill="1" applyBorder="1" applyAlignment="1">
      <alignment horizontal="center" vertical="center"/>
    </xf>
    <xf numFmtId="0" fontId="2" fillId="4" borderId="42" xfId="0" applyNumberFormat="1" applyFont="1" applyFill="1" applyBorder="1" applyAlignment="1">
      <alignment horizontal="center" wrapText="1"/>
    </xf>
    <xf numFmtId="0" fontId="2" fillId="4" borderId="43" xfId="0" applyNumberFormat="1" applyFont="1" applyFill="1" applyBorder="1" applyAlignment="1">
      <alignment horizontal="center" wrapText="1"/>
    </xf>
    <xf numFmtId="0" fontId="2" fillId="4" borderId="44" xfId="0" applyNumberFormat="1" applyFont="1" applyFill="1" applyBorder="1" applyAlignment="1">
      <alignment horizontal="center" wrapText="1"/>
    </xf>
    <xf numFmtId="0" fontId="15" fillId="4" borderId="46" xfId="0" applyFont="1" applyFill="1" applyBorder="1" applyAlignment="1">
      <alignment horizontal="center"/>
    </xf>
    <xf numFmtId="0" fontId="15" fillId="4" borderId="47" xfId="0" applyFont="1" applyFill="1" applyBorder="1" applyAlignment="1">
      <alignment horizontal="center"/>
    </xf>
    <xf numFmtId="0" fontId="15" fillId="4" borderId="39" xfId="0" applyFont="1" applyFill="1" applyBorder="1" applyAlignment="1">
      <alignment horizontal="center"/>
    </xf>
    <xf numFmtId="0" fontId="15" fillId="4" borderId="13" xfId="0" applyFont="1" applyFill="1" applyBorder="1" applyAlignment="1">
      <alignment horizontal="center"/>
    </xf>
    <xf numFmtId="0" fontId="15" fillId="4" borderId="39" xfId="0" applyFont="1" applyFill="1" applyBorder="1" applyAlignment="1">
      <alignment horizontal="center" wrapText="1"/>
    </xf>
    <xf numFmtId="0" fontId="15" fillId="4" borderId="12" xfId="0" applyFont="1" applyFill="1" applyBorder="1" applyAlignment="1">
      <alignment horizontal="center" wrapText="1"/>
    </xf>
    <xf numFmtId="0" fontId="15" fillId="4" borderId="38" xfId="0" applyFont="1" applyFill="1" applyBorder="1" applyAlignment="1">
      <alignment horizontal="center" wrapText="1"/>
    </xf>
    <xf numFmtId="0" fontId="14" fillId="0" borderId="13" xfId="0" applyFont="1" applyBorder="1" applyAlignment="1">
      <alignment horizontal="center" wrapText="1"/>
    </xf>
    <xf numFmtId="0" fontId="15" fillId="4" borderId="4" xfId="0" applyFont="1" applyFill="1" applyBorder="1" applyAlignment="1">
      <alignment horizontal="center"/>
    </xf>
    <xf numFmtId="0" fontId="15" fillId="4" borderId="5" xfId="0" applyFont="1" applyFill="1" applyBorder="1" applyAlignment="1">
      <alignment horizontal="center"/>
    </xf>
    <xf numFmtId="0" fontId="15" fillId="4" borderId="6" xfId="0" applyFont="1" applyFill="1" applyBorder="1" applyAlignment="1">
      <alignment horizontal="center"/>
    </xf>
    <xf numFmtId="0" fontId="15" fillId="4" borderId="7" xfId="0" applyFont="1" applyFill="1" applyBorder="1" applyAlignment="1">
      <alignment horizontal="center"/>
    </xf>
    <xf numFmtId="0" fontId="15" fillId="4" borderId="12" xfId="0" applyFont="1" applyFill="1" applyBorder="1" applyAlignment="1">
      <alignment horizontal="center"/>
    </xf>
    <xf numFmtId="0" fontId="15" fillId="4" borderId="38" xfId="0" applyFont="1" applyFill="1" applyBorder="1" applyAlignment="1">
      <alignment horizontal="center"/>
    </xf>
    <xf numFmtId="0" fontId="2" fillId="4" borderId="53" xfId="0" applyFont="1" applyFill="1" applyBorder="1" applyAlignment="1">
      <alignment horizontal="center" wrapText="1"/>
    </xf>
    <xf numFmtId="0" fontId="2" fillId="4" borderId="0" xfId="0" applyFont="1" applyFill="1" applyBorder="1" applyAlignment="1">
      <alignment horizontal="center" wrapText="1"/>
    </xf>
    <xf numFmtId="0" fontId="2" fillId="4" borderId="42" xfId="0" applyFont="1" applyFill="1" applyBorder="1" applyAlignment="1">
      <alignment horizontal="center" wrapText="1"/>
    </xf>
    <xf numFmtId="0" fontId="2" fillId="4" borderId="43" xfId="0" applyFont="1" applyFill="1" applyBorder="1" applyAlignment="1">
      <alignment horizontal="center" wrapText="1"/>
    </xf>
    <xf numFmtId="0" fontId="15" fillId="4" borderId="22" xfId="0" applyFont="1" applyFill="1" applyBorder="1" applyAlignment="1">
      <alignment horizontal="center" wrapText="1"/>
    </xf>
    <xf numFmtId="0" fontId="15" fillId="4" borderId="45" xfId="0" applyFont="1" applyFill="1" applyBorder="1" applyAlignment="1">
      <alignment horizontal="center"/>
    </xf>
    <xf numFmtId="0" fontId="15" fillId="4" borderId="3" xfId="0" applyFont="1" applyFill="1" applyBorder="1" applyAlignment="1">
      <alignment horizontal="center"/>
    </xf>
    <xf numFmtId="0" fontId="15" fillId="4" borderId="45" xfId="0" applyFont="1" applyFill="1" applyBorder="1" applyAlignment="1">
      <alignment horizontal="center" wrapText="1"/>
    </xf>
    <xf numFmtId="0" fontId="15" fillId="4" borderId="7" xfId="0" applyFont="1" applyFill="1" applyBorder="1" applyAlignment="1">
      <alignment horizontal="center" wrapText="1"/>
    </xf>
    <xf numFmtId="0" fontId="15" fillId="4" borderId="3" xfId="0" applyFont="1" applyFill="1" applyBorder="1" applyAlignment="1">
      <alignment horizontal="center" wrapText="1"/>
    </xf>
    <xf numFmtId="0" fontId="18" fillId="0" borderId="0" xfId="0" applyFont="1" applyAlignment="1">
      <alignment horizontal="left"/>
    </xf>
    <xf numFmtId="0" fontId="2" fillId="4" borderId="39" xfId="0" applyFont="1" applyFill="1" applyBorder="1" applyAlignment="1">
      <alignment horizontal="center"/>
    </xf>
    <xf numFmtId="0" fontId="2" fillId="4" borderId="12" xfId="0" applyFont="1" applyFill="1" applyBorder="1" applyAlignment="1">
      <alignment horizontal="center"/>
    </xf>
    <xf numFmtId="0" fontId="2" fillId="4" borderId="13" xfId="0" applyFont="1" applyFill="1" applyBorder="1" applyAlignment="1">
      <alignment horizontal="center"/>
    </xf>
    <xf numFmtId="0" fontId="2" fillId="4" borderId="53" xfId="0" applyFont="1" applyFill="1" applyBorder="1" applyAlignment="1">
      <alignment horizontal="center"/>
    </xf>
    <xf numFmtId="0" fontId="2" fillId="4" borderId="0" xfId="0" applyFont="1" applyFill="1" applyBorder="1" applyAlignment="1">
      <alignment horizontal="center"/>
    </xf>
    <xf numFmtId="0" fontId="7" fillId="13" borderId="55" xfId="0" applyNumberFormat="1" applyFont="1" applyFill="1" applyBorder="1" applyAlignment="1">
      <alignment horizontal="center" vertical="center" wrapText="1" readingOrder="1"/>
    </xf>
    <xf numFmtId="0" fontId="6" fillId="0" borderId="54" xfId="0" applyNumberFormat="1" applyFont="1" applyFill="1" applyBorder="1" applyAlignment="1">
      <alignment vertical="top" wrapText="1"/>
    </xf>
    <xf numFmtId="0" fontId="8" fillId="7" borderId="0" xfId="0" applyNumberFormat="1" applyFont="1" applyFill="1" applyBorder="1" applyAlignment="1">
      <alignment vertical="center" wrapText="1" readingOrder="1"/>
    </xf>
    <xf numFmtId="0" fontId="6" fillId="7" borderId="0" xfId="0" applyNumberFormat="1" applyFont="1" applyFill="1" applyBorder="1" applyAlignment="1">
      <alignment vertical="top" wrapText="1"/>
    </xf>
    <xf numFmtId="0" fontId="5" fillId="0" borderId="0" xfId="0" applyNumberFormat="1" applyFont="1" applyFill="1" applyBorder="1" applyAlignment="1">
      <alignment horizontal="left" wrapText="1" readingOrder="1"/>
    </xf>
    <xf numFmtId="0" fontId="7" fillId="10" borderId="55" xfId="0" applyNumberFormat="1" applyFont="1" applyFill="1" applyBorder="1" applyAlignment="1">
      <alignment horizontal="center" vertical="center" wrapText="1" readingOrder="1"/>
    </xf>
    <xf numFmtId="0" fontId="7" fillId="11" borderId="55" xfId="0" applyNumberFormat="1" applyFont="1" applyFill="1" applyBorder="1" applyAlignment="1">
      <alignment horizontal="center" vertical="center" wrapText="1" readingOrder="1"/>
    </xf>
    <xf numFmtId="0" fontId="7" fillId="12" borderId="55" xfId="0" applyNumberFormat="1" applyFont="1" applyFill="1" applyBorder="1" applyAlignment="1">
      <alignment horizontal="center" vertical="center" wrapText="1" readingOrder="1"/>
    </xf>
    <xf numFmtId="0" fontId="5" fillId="0" borderId="56" xfId="0" applyNumberFormat="1" applyFont="1" applyFill="1" applyBorder="1" applyAlignment="1">
      <alignment horizontal="left" wrapText="1" readingOrder="1"/>
    </xf>
    <xf numFmtId="0" fontId="17" fillId="14" borderId="57" xfId="0" applyNumberFormat="1" applyFont="1" applyFill="1" applyBorder="1" applyAlignment="1">
      <alignment horizontal="center" vertical="center" wrapText="1" readingOrder="1"/>
    </xf>
    <xf numFmtId="0" fontId="17" fillId="14" borderId="58" xfId="0" applyNumberFormat="1" applyFont="1" applyFill="1" applyBorder="1" applyAlignment="1">
      <alignment horizontal="center" vertical="center" wrapText="1" readingOrder="1"/>
    </xf>
    <xf numFmtId="0" fontId="17" fillId="14" borderId="59" xfId="0" applyNumberFormat="1" applyFont="1" applyFill="1" applyBorder="1" applyAlignment="1">
      <alignment horizontal="center" vertical="center" wrapText="1" readingOrder="1"/>
    </xf>
    <xf numFmtId="0" fontId="17" fillId="14" borderId="56" xfId="0" applyNumberFormat="1" applyFont="1" applyFill="1" applyBorder="1" applyAlignment="1">
      <alignment horizontal="center" vertical="center" wrapText="1" readingOrder="1"/>
    </xf>
  </cellXfs>
  <cellStyles count="9">
    <cellStyle name="Comma" xfId="1" builtinId="3"/>
    <cellStyle name="Normal" xfId="0" builtinId="0"/>
    <cellStyle name="Normal 2" xfId="4"/>
    <cellStyle name="Normal 3" xfId="5"/>
    <cellStyle name="Normal 3 2" xfId="6"/>
    <cellStyle name="Normal 4" xfId="3"/>
    <cellStyle name="Normal 4 2" xfId="8"/>
    <cellStyle name="Percent" xfId="2" builtinId="5"/>
    <cellStyle name="Percent 2" xfId="7"/>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000"/>
              <a:t>Mod Volume and LTV Compliance by Month</a:t>
            </a:r>
          </a:p>
        </c:rich>
      </c:tx>
    </c:title>
    <c:plotArea>
      <c:layout/>
      <c:lineChart>
        <c:grouping val="standard"/>
        <c:ser>
          <c:idx val="0"/>
          <c:order val="0"/>
          <c:tx>
            <c:strRef>
              <c:f>'Mod Forgiveness-Summary'!$F$4</c:f>
              <c:strCache>
                <c:ptCount val="1"/>
                <c:pt idx="0">
                  <c:v>Total Mods with Earned Forgiveness</c:v>
                </c:pt>
              </c:strCache>
            </c:strRef>
          </c:tx>
          <c:cat>
            <c:numRef>
              <c:f>'Mod Forgiveness-Summary'!$C$5:$C$16</c:f>
              <c:numCache>
                <c:formatCode>m/d/yyyy</c:formatCode>
                <c:ptCount val="12"/>
                <c:pt idx="0">
                  <c:v>41943</c:v>
                </c:pt>
                <c:pt idx="1">
                  <c:v>41973</c:v>
                </c:pt>
                <c:pt idx="2">
                  <c:v>42004</c:v>
                </c:pt>
              </c:numCache>
            </c:numRef>
          </c:cat>
          <c:val>
            <c:numRef>
              <c:f>'Mod Forgiveness-Summary'!$F$5:$F$7</c:f>
              <c:numCache>
                <c:formatCode>#,##0</c:formatCode>
                <c:ptCount val="3"/>
                <c:pt idx="0">
                  <c:v>215</c:v>
                </c:pt>
                <c:pt idx="1">
                  <c:v>148</c:v>
                </c:pt>
                <c:pt idx="2">
                  <c:v>200</c:v>
                </c:pt>
              </c:numCache>
            </c:numRef>
          </c:val>
        </c:ser>
        <c:marker val="1"/>
        <c:axId val="284494080"/>
        <c:axId val="284504064"/>
      </c:lineChart>
      <c:lineChart>
        <c:grouping val="standard"/>
        <c:ser>
          <c:idx val="1"/>
          <c:order val="1"/>
          <c:tx>
            <c:strRef>
              <c:f>'Mod Forgiveness-Summary'!$K$3:$K$4</c:f>
              <c:strCache>
                <c:ptCount val="1"/>
                <c:pt idx="0">
                  <c:v>Initial Compliance %</c:v>
                </c:pt>
              </c:strCache>
            </c:strRef>
          </c:tx>
          <c:cat>
            <c:numRef>
              <c:f>'Mod Forgiveness-Summary'!$C$5:$C$7</c:f>
              <c:numCache>
                <c:formatCode>m/d/yyyy</c:formatCode>
                <c:ptCount val="3"/>
                <c:pt idx="0">
                  <c:v>41943</c:v>
                </c:pt>
                <c:pt idx="1">
                  <c:v>41973</c:v>
                </c:pt>
                <c:pt idx="2">
                  <c:v>42004</c:v>
                </c:pt>
              </c:numCache>
            </c:numRef>
          </c:cat>
          <c:val>
            <c:numRef>
              <c:f>'Mod Forgiveness-Summary'!$K$5:$K$7</c:f>
              <c:numCache>
                <c:formatCode>0.0%</c:formatCode>
                <c:ptCount val="3"/>
                <c:pt idx="0">
                  <c:v>0.98139534883720925</c:v>
                </c:pt>
                <c:pt idx="1">
                  <c:v>0.97972972972972971</c:v>
                </c:pt>
                <c:pt idx="2">
                  <c:v>0.995</c:v>
                </c:pt>
              </c:numCache>
            </c:numRef>
          </c:val>
        </c:ser>
        <c:ser>
          <c:idx val="2"/>
          <c:order val="2"/>
          <c:tx>
            <c:strRef>
              <c:f>'Mod Forgiveness-Summary'!$L$3:$L$4</c:f>
              <c:strCache>
                <c:ptCount val="1"/>
                <c:pt idx="0">
                  <c:v>Final Compliance %</c:v>
                </c:pt>
              </c:strCache>
            </c:strRef>
          </c:tx>
          <c:cat>
            <c:numRef>
              <c:f>'Mod Forgiveness-Summary'!$C$5:$C$7</c:f>
              <c:numCache>
                <c:formatCode>m/d/yyyy</c:formatCode>
                <c:ptCount val="3"/>
                <c:pt idx="0">
                  <c:v>41943</c:v>
                </c:pt>
                <c:pt idx="1">
                  <c:v>41973</c:v>
                </c:pt>
                <c:pt idx="2">
                  <c:v>42004</c:v>
                </c:pt>
              </c:numCache>
            </c:numRef>
          </c:cat>
          <c:val>
            <c:numRef>
              <c:f>'Mod Forgiveness-Summary'!$L$5:$L$7</c:f>
              <c:numCache>
                <c:formatCode>0.0%</c:formatCode>
                <c:ptCount val="3"/>
                <c:pt idx="0">
                  <c:v>1</c:v>
                </c:pt>
                <c:pt idx="1">
                  <c:v>1</c:v>
                </c:pt>
                <c:pt idx="2">
                  <c:v>1</c:v>
                </c:pt>
              </c:numCache>
            </c:numRef>
          </c:val>
        </c:ser>
        <c:marker val="1"/>
        <c:axId val="284516736"/>
        <c:axId val="284506368"/>
      </c:lineChart>
      <c:catAx>
        <c:axId val="284494080"/>
        <c:scaling>
          <c:orientation val="minMax"/>
        </c:scaling>
        <c:axPos val="b"/>
        <c:numFmt formatCode="m/d/yyyy" sourceLinked="1"/>
        <c:tickLblPos val="nextTo"/>
        <c:txPr>
          <a:bodyPr rot="-2700000"/>
          <a:lstStyle/>
          <a:p>
            <a:pPr>
              <a:defRPr/>
            </a:pPr>
            <a:endParaRPr lang="en-US"/>
          </a:p>
        </c:txPr>
        <c:crossAx val="284504064"/>
        <c:crosses val="autoZero"/>
        <c:lblAlgn val="ctr"/>
        <c:lblOffset val="100"/>
        <c:tickLblSkip val="1"/>
        <c:noMultiLvlLbl val="1"/>
      </c:catAx>
      <c:valAx>
        <c:axId val="284504064"/>
        <c:scaling>
          <c:orientation val="minMax"/>
        </c:scaling>
        <c:axPos val="l"/>
        <c:majorGridlines/>
        <c:title>
          <c:tx>
            <c:rich>
              <a:bodyPr rot="-5400000" vert="horz"/>
              <a:lstStyle/>
              <a:p>
                <a:pPr>
                  <a:defRPr/>
                </a:pPr>
                <a:r>
                  <a:rPr lang="en-US"/>
                  <a:t>Mod Volume</a:t>
                </a:r>
              </a:p>
            </c:rich>
          </c:tx>
        </c:title>
        <c:numFmt formatCode="#,##0" sourceLinked="1"/>
        <c:tickLblPos val="nextTo"/>
        <c:crossAx val="284494080"/>
        <c:crosses val="autoZero"/>
        <c:crossBetween val="between"/>
      </c:valAx>
      <c:valAx>
        <c:axId val="284506368"/>
        <c:scaling>
          <c:orientation val="minMax"/>
          <c:max val="1"/>
        </c:scaling>
        <c:axPos val="r"/>
        <c:title>
          <c:tx>
            <c:rich>
              <a:bodyPr rot="-5400000" vert="horz"/>
              <a:lstStyle/>
              <a:p>
                <a:pPr>
                  <a:defRPr/>
                </a:pPr>
                <a:r>
                  <a:rPr lang="en-US"/>
                  <a:t>Compliance %</a:t>
                </a:r>
              </a:p>
            </c:rich>
          </c:tx>
        </c:title>
        <c:numFmt formatCode="0.0%" sourceLinked="1"/>
        <c:tickLblPos val="nextTo"/>
        <c:crossAx val="284516736"/>
        <c:crosses val="max"/>
        <c:crossBetween val="between"/>
      </c:valAx>
      <c:dateAx>
        <c:axId val="284516736"/>
        <c:scaling>
          <c:orientation val="minMax"/>
        </c:scaling>
        <c:delete val="1"/>
        <c:axPos val="b"/>
        <c:numFmt formatCode="m/d/yyyy" sourceLinked="1"/>
        <c:tickLblPos val="none"/>
        <c:crossAx val="284506368"/>
        <c:crosses val="autoZero"/>
        <c:auto val="1"/>
        <c:lblOffset val="100"/>
        <c:baseTimeUnit val="months"/>
      </c:dateAx>
    </c:plotArea>
    <c:legend>
      <c:legendPos val="b"/>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000"/>
              <a:t>Principal Forgiveness Volume</a:t>
            </a:r>
            <a:r>
              <a:rPr lang="en-US" sz="1000" baseline="0"/>
              <a:t> by Total Mod Production</a:t>
            </a:r>
            <a:endParaRPr lang="en-US" sz="1000"/>
          </a:p>
        </c:rich>
      </c:tx>
    </c:title>
    <c:plotArea>
      <c:layout/>
      <c:barChart>
        <c:barDir val="col"/>
        <c:grouping val="clustered"/>
        <c:ser>
          <c:idx val="0"/>
          <c:order val="0"/>
          <c:tx>
            <c:strRef>
              <c:f>'Mod Forgiveness-Summary'!$D$3:$D$4</c:f>
              <c:strCache>
                <c:ptCount val="1"/>
                <c:pt idx="0">
                  <c:v>Total Modifications</c:v>
                </c:pt>
              </c:strCache>
            </c:strRef>
          </c:tx>
          <c:cat>
            <c:numRef>
              <c:f>'Mod Forgiveness-Summary'!$C$5:$C$7</c:f>
              <c:numCache>
                <c:formatCode>m/d/yyyy</c:formatCode>
                <c:ptCount val="3"/>
                <c:pt idx="0">
                  <c:v>41943</c:v>
                </c:pt>
                <c:pt idx="1">
                  <c:v>41973</c:v>
                </c:pt>
                <c:pt idx="2">
                  <c:v>42004</c:v>
                </c:pt>
              </c:numCache>
            </c:numRef>
          </c:cat>
          <c:val>
            <c:numRef>
              <c:f>'Mod Forgiveness-Summary'!$D$5:$D$7</c:f>
              <c:numCache>
                <c:formatCode>#,##0</c:formatCode>
                <c:ptCount val="3"/>
                <c:pt idx="0">
                  <c:v>397</c:v>
                </c:pt>
                <c:pt idx="1">
                  <c:v>267</c:v>
                </c:pt>
                <c:pt idx="2">
                  <c:v>366</c:v>
                </c:pt>
              </c:numCache>
            </c:numRef>
          </c:val>
        </c:ser>
        <c:ser>
          <c:idx val="1"/>
          <c:order val="1"/>
          <c:tx>
            <c:strRef>
              <c:f>'Mod Forgiveness-Summary'!$F$4</c:f>
              <c:strCache>
                <c:ptCount val="1"/>
                <c:pt idx="0">
                  <c:v>Total Mods with Earned Forgiveness</c:v>
                </c:pt>
              </c:strCache>
            </c:strRef>
          </c:tx>
          <c:cat>
            <c:numRef>
              <c:f>'Mod Forgiveness-Summary'!$C$5:$C$7</c:f>
              <c:numCache>
                <c:formatCode>m/d/yyyy</c:formatCode>
                <c:ptCount val="3"/>
                <c:pt idx="0">
                  <c:v>41943</c:v>
                </c:pt>
                <c:pt idx="1">
                  <c:v>41973</c:v>
                </c:pt>
                <c:pt idx="2">
                  <c:v>42004</c:v>
                </c:pt>
              </c:numCache>
            </c:numRef>
          </c:cat>
          <c:val>
            <c:numRef>
              <c:f>'Mod Forgiveness-Summary'!$F$5:$F$7</c:f>
              <c:numCache>
                <c:formatCode>#,##0</c:formatCode>
                <c:ptCount val="3"/>
                <c:pt idx="0">
                  <c:v>215</c:v>
                </c:pt>
                <c:pt idx="1">
                  <c:v>148</c:v>
                </c:pt>
                <c:pt idx="2">
                  <c:v>200</c:v>
                </c:pt>
              </c:numCache>
            </c:numRef>
          </c:val>
        </c:ser>
        <c:ser>
          <c:idx val="2"/>
          <c:order val="2"/>
          <c:tx>
            <c:strRef>
              <c:f>'Mod Forgiveness-Summary'!$E$4</c:f>
              <c:strCache>
                <c:ptCount val="1"/>
                <c:pt idx="0">
                  <c:v>Total Mods without Earned Forgiveness</c:v>
                </c:pt>
              </c:strCache>
            </c:strRef>
          </c:tx>
          <c:cat>
            <c:numRef>
              <c:f>'Mod Forgiveness-Summary'!$C$5:$C$7</c:f>
              <c:numCache>
                <c:formatCode>m/d/yyyy</c:formatCode>
                <c:ptCount val="3"/>
                <c:pt idx="0">
                  <c:v>41943</c:v>
                </c:pt>
                <c:pt idx="1">
                  <c:v>41973</c:v>
                </c:pt>
                <c:pt idx="2">
                  <c:v>42004</c:v>
                </c:pt>
              </c:numCache>
            </c:numRef>
          </c:cat>
          <c:val>
            <c:numRef>
              <c:f>'Mod Forgiveness-Summary'!$E$5:$E$7</c:f>
              <c:numCache>
                <c:formatCode>#,##0</c:formatCode>
                <c:ptCount val="3"/>
                <c:pt idx="0">
                  <c:v>182</c:v>
                </c:pt>
                <c:pt idx="1">
                  <c:v>119</c:v>
                </c:pt>
                <c:pt idx="2">
                  <c:v>166</c:v>
                </c:pt>
              </c:numCache>
            </c:numRef>
          </c:val>
        </c:ser>
        <c:axId val="284825088"/>
        <c:axId val="284826624"/>
      </c:barChart>
      <c:catAx>
        <c:axId val="284825088"/>
        <c:scaling>
          <c:orientation val="minMax"/>
        </c:scaling>
        <c:axPos val="b"/>
        <c:numFmt formatCode="m/d/yyyy" sourceLinked="1"/>
        <c:tickLblPos val="nextTo"/>
        <c:txPr>
          <a:bodyPr rot="-2700000"/>
          <a:lstStyle/>
          <a:p>
            <a:pPr>
              <a:defRPr/>
            </a:pPr>
            <a:endParaRPr lang="en-US"/>
          </a:p>
        </c:txPr>
        <c:crossAx val="284826624"/>
        <c:crosses val="autoZero"/>
        <c:lblAlgn val="ctr"/>
        <c:lblOffset val="100"/>
        <c:tickLblSkip val="1"/>
        <c:noMultiLvlLbl val="1"/>
      </c:catAx>
      <c:valAx>
        <c:axId val="284826624"/>
        <c:scaling>
          <c:orientation val="minMax"/>
        </c:scaling>
        <c:axPos val="l"/>
        <c:majorGridlines/>
        <c:title>
          <c:tx>
            <c:rich>
              <a:bodyPr rot="-5400000" vert="horz"/>
              <a:lstStyle/>
              <a:p>
                <a:pPr>
                  <a:defRPr/>
                </a:pPr>
                <a:r>
                  <a:rPr lang="en-US"/>
                  <a:t>Loan Count</a:t>
                </a:r>
              </a:p>
            </c:rich>
          </c:tx>
        </c:title>
        <c:numFmt formatCode="#,##0" sourceLinked="1"/>
        <c:tickLblPos val="nextTo"/>
        <c:crossAx val="284825088"/>
        <c:crosses val="autoZero"/>
        <c:crossBetween val="between"/>
      </c:valAx>
    </c:plotArea>
    <c:legend>
      <c:legendPos val="b"/>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a:pPr>
            <a:r>
              <a:rPr lang="en-US" sz="1000" b="1" i="0" baseline="0">
                <a:effectLst/>
              </a:rPr>
              <a:t>Foreclosure Bid Initial Compliance by UPB Band</a:t>
            </a:r>
            <a:endParaRPr lang="en-US" sz="1000">
              <a:effectLst/>
            </a:endParaRPr>
          </a:p>
        </c:rich>
      </c:tx>
    </c:title>
    <c:plotArea>
      <c:layout/>
      <c:lineChart>
        <c:grouping val="standard"/>
        <c:ser>
          <c:idx val="0"/>
          <c:order val="0"/>
          <c:tx>
            <c:strRef>
              <c:f>'FCL Bid-Summary'!$G$3:$L$3</c:f>
              <c:strCache>
                <c:ptCount val="1"/>
                <c:pt idx="0">
                  <c:v>UPB &lt;= $150k</c:v>
                </c:pt>
              </c:strCache>
            </c:strRef>
          </c:tx>
          <c:cat>
            <c:numRef>
              <c:f>'FCL Bid-Summary'!$B$5:$B$7</c:f>
              <c:numCache>
                <c:formatCode>m/d/yyyy</c:formatCode>
                <c:ptCount val="3"/>
                <c:pt idx="0">
                  <c:v>41943</c:v>
                </c:pt>
                <c:pt idx="1">
                  <c:v>41973</c:v>
                </c:pt>
                <c:pt idx="2">
                  <c:v>42004</c:v>
                </c:pt>
              </c:numCache>
            </c:numRef>
          </c:cat>
          <c:val>
            <c:numRef>
              <c:f>'FCL Bid-Summary'!$L$5:$L$7</c:f>
              <c:numCache>
                <c:formatCode>0.0%</c:formatCode>
                <c:ptCount val="3"/>
                <c:pt idx="0">
                  <c:v>0.95121951219512191</c:v>
                </c:pt>
                <c:pt idx="1">
                  <c:v>0.90909090909090906</c:v>
                </c:pt>
                <c:pt idx="2">
                  <c:v>0.89864864864864868</c:v>
                </c:pt>
              </c:numCache>
            </c:numRef>
          </c:val>
        </c:ser>
        <c:ser>
          <c:idx val="1"/>
          <c:order val="1"/>
          <c:tx>
            <c:strRef>
              <c:f>'FCL Bid-Summary'!$N$3:$S$3</c:f>
              <c:strCache>
                <c:ptCount val="1"/>
                <c:pt idx="0">
                  <c:v>UPB &gt; $150k to &lt;= $450k</c:v>
                </c:pt>
              </c:strCache>
            </c:strRef>
          </c:tx>
          <c:cat>
            <c:numRef>
              <c:f>'FCL Bid-Summary'!$B$5:$B$7</c:f>
              <c:numCache>
                <c:formatCode>m/d/yyyy</c:formatCode>
                <c:ptCount val="3"/>
                <c:pt idx="0">
                  <c:v>41943</c:v>
                </c:pt>
                <c:pt idx="1">
                  <c:v>41973</c:v>
                </c:pt>
                <c:pt idx="2">
                  <c:v>42004</c:v>
                </c:pt>
              </c:numCache>
            </c:numRef>
          </c:cat>
          <c:val>
            <c:numRef>
              <c:f>'FCL Bid-Summary'!$S$5:$S$7</c:f>
              <c:numCache>
                <c:formatCode>0.0%</c:formatCode>
                <c:ptCount val="3"/>
                <c:pt idx="0">
                  <c:v>0.90338164251207731</c:v>
                </c:pt>
                <c:pt idx="1">
                  <c:v>0.88372093023255816</c:v>
                </c:pt>
                <c:pt idx="2">
                  <c:v>0.86470588235294121</c:v>
                </c:pt>
              </c:numCache>
            </c:numRef>
          </c:val>
        </c:ser>
        <c:ser>
          <c:idx val="2"/>
          <c:order val="2"/>
          <c:tx>
            <c:strRef>
              <c:f>'FCL Bid-Summary'!$U$3:$Z$3</c:f>
              <c:strCache>
                <c:ptCount val="1"/>
                <c:pt idx="0">
                  <c:v>UPB &gt; $450k</c:v>
                </c:pt>
              </c:strCache>
            </c:strRef>
          </c:tx>
          <c:cat>
            <c:numRef>
              <c:f>'FCL Bid-Summary'!$B$5:$B$7</c:f>
              <c:numCache>
                <c:formatCode>m/d/yyyy</c:formatCode>
                <c:ptCount val="3"/>
                <c:pt idx="0">
                  <c:v>41943</c:v>
                </c:pt>
                <c:pt idx="1">
                  <c:v>41973</c:v>
                </c:pt>
                <c:pt idx="2">
                  <c:v>42004</c:v>
                </c:pt>
              </c:numCache>
            </c:numRef>
          </c:cat>
          <c:val>
            <c:numRef>
              <c:f>'FCL Bid-Summary'!$Z$5:$Z$7</c:f>
              <c:numCache>
                <c:formatCode>0.0%</c:formatCode>
                <c:ptCount val="3"/>
                <c:pt idx="0">
                  <c:v>0.93548387096774188</c:v>
                </c:pt>
                <c:pt idx="1">
                  <c:v>0.88888888888888884</c:v>
                </c:pt>
                <c:pt idx="2">
                  <c:v>0.94444444444444442</c:v>
                </c:pt>
              </c:numCache>
            </c:numRef>
          </c:val>
        </c:ser>
        <c:marker val="1"/>
        <c:axId val="285157632"/>
        <c:axId val="285163520"/>
      </c:lineChart>
      <c:catAx>
        <c:axId val="285157632"/>
        <c:scaling>
          <c:orientation val="minMax"/>
        </c:scaling>
        <c:axPos val="b"/>
        <c:numFmt formatCode="m/d/yyyy" sourceLinked="1"/>
        <c:tickLblPos val="nextTo"/>
        <c:txPr>
          <a:bodyPr rot="-2700000"/>
          <a:lstStyle/>
          <a:p>
            <a:pPr>
              <a:defRPr/>
            </a:pPr>
            <a:endParaRPr lang="en-US"/>
          </a:p>
        </c:txPr>
        <c:crossAx val="285163520"/>
        <c:crosses val="autoZero"/>
        <c:lblAlgn val="ctr"/>
        <c:lblOffset val="100"/>
        <c:noMultiLvlLbl val="1"/>
      </c:catAx>
      <c:valAx>
        <c:axId val="285163520"/>
        <c:scaling>
          <c:orientation val="minMax"/>
        </c:scaling>
        <c:axPos val="l"/>
        <c:majorGridlines/>
        <c:numFmt formatCode="0.0%" sourceLinked="1"/>
        <c:tickLblPos val="nextTo"/>
        <c:crossAx val="285157632"/>
        <c:crosses val="autoZero"/>
        <c:crossBetween val="between"/>
      </c:valAx>
    </c:plotArea>
    <c:legend>
      <c:legendPos val="b"/>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a:pPr>
            <a:r>
              <a:rPr lang="en-US" sz="1000" b="1" i="0" baseline="0">
                <a:effectLst/>
              </a:rPr>
              <a:t>Foreclosure Bid Compliance by Month</a:t>
            </a:r>
            <a:endParaRPr lang="en-US" sz="1000">
              <a:effectLst/>
            </a:endParaRPr>
          </a:p>
        </c:rich>
      </c:tx>
    </c:title>
    <c:plotArea>
      <c:layout/>
      <c:barChart>
        <c:barDir val="col"/>
        <c:grouping val="stacked"/>
        <c:ser>
          <c:idx val="0"/>
          <c:order val="0"/>
          <c:tx>
            <c:strRef>
              <c:f>'FCL Bid-Summary'!$G$3:$L$3</c:f>
              <c:strCache>
                <c:ptCount val="1"/>
                <c:pt idx="0">
                  <c:v>UPB &lt;= $150k</c:v>
                </c:pt>
              </c:strCache>
            </c:strRef>
          </c:tx>
          <c:cat>
            <c:numRef>
              <c:f>'FCL Bid-Summary'!$B$5:$B$6</c:f>
              <c:numCache>
                <c:formatCode>m/d/yyyy</c:formatCode>
                <c:ptCount val="2"/>
                <c:pt idx="0">
                  <c:v>41943</c:v>
                </c:pt>
                <c:pt idx="1">
                  <c:v>41973</c:v>
                </c:pt>
              </c:numCache>
            </c:numRef>
          </c:cat>
          <c:val>
            <c:numRef>
              <c:f>'FCL Bid-Summary'!$G$5:$G$7</c:f>
              <c:numCache>
                <c:formatCode>0</c:formatCode>
                <c:ptCount val="3"/>
                <c:pt idx="0">
                  <c:v>164</c:v>
                </c:pt>
                <c:pt idx="1">
                  <c:v>121</c:v>
                </c:pt>
                <c:pt idx="2">
                  <c:v>148</c:v>
                </c:pt>
              </c:numCache>
            </c:numRef>
          </c:val>
        </c:ser>
        <c:ser>
          <c:idx val="1"/>
          <c:order val="1"/>
          <c:tx>
            <c:strRef>
              <c:f>'FCL Bid-Summary'!$N$3:$S$3</c:f>
              <c:strCache>
                <c:ptCount val="1"/>
                <c:pt idx="0">
                  <c:v>UPB &gt; $150k to &lt;= $450k</c:v>
                </c:pt>
              </c:strCache>
            </c:strRef>
          </c:tx>
          <c:cat>
            <c:numRef>
              <c:f>'FCL Bid-Summary'!$B$5:$B$6</c:f>
              <c:numCache>
                <c:formatCode>m/d/yyyy</c:formatCode>
                <c:ptCount val="2"/>
                <c:pt idx="0">
                  <c:v>41943</c:v>
                </c:pt>
                <c:pt idx="1">
                  <c:v>41973</c:v>
                </c:pt>
              </c:numCache>
            </c:numRef>
          </c:cat>
          <c:val>
            <c:numRef>
              <c:f>'FCL Bid-Summary'!$N$5:$N$7</c:f>
              <c:numCache>
                <c:formatCode>0</c:formatCode>
                <c:ptCount val="3"/>
                <c:pt idx="0">
                  <c:v>207</c:v>
                </c:pt>
                <c:pt idx="1">
                  <c:v>172</c:v>
                </c:pt>
                <c:pt idx="2">
                  <c:v>170</c:v>
                </c:pt>
              </c:numCache>
            </c:numRef>
          </c:val>
        </c:ser>
        <c:ser>
          <c:idx val="2"/>
          <c:order val="2"/>
          <c:tx>
            <c:strRef>
              <c:f>'FCL Bid-Summary'!$U$3:$Z$3</c:f>
              <c:strCache>
                <c:ptCount val="1"/>
                <c:pt idx="0">
                  <c:v>UPB &gt; $450k</c:v>
                </c:pt>
              </c:strCache>
            </c:strRef>
          </c:tx>
          <c:cat>
            <c:numRef>
              <c:f>'FCL Bid-Summary'!$B$5:$B$6</c:f>
              <c:numCache>
                <c:formatCode>m/d/yyyy</c:formatCode>
                <c:ptCount val="2"/>
                <c:pt idx="0">
                  <c:v>41943</c:v>
                </c:pt>
                <c:pt idx="1">
                  <c:v>41973</c:v>
                </c:pt>
              </c:numCache>
            </c:numRef>
          </c:cat>
          <c:val>
            <c:numRef>
              <c:f>'FCL Bid-Summary'!$U$5:$U$7</c:f>
              <c:numCache>
                <c:formatCode>0</c:formatCode>
                <c:ptCount val="3"/>
                <c:pt idx="0">
                  <c:v>31</c:v>
                </c:pt>
                <c:pt idx="1">
                  <c:v>27</c:v>
                </c:pt>
                <c:pt idx="2">
                  <c:v>36</c:v>
                </c:pt>
              </c:numCache>
            </c:numRef>
          </c:val>
        </c:ser>
        <c:overlap val="100"/>
        <c:axId val="285092864"/>
        <c:axId val="285102848"/>
      </c:barChart>
      <c:lineChart>
        <c:grouping val="standard"/>
        <c:ser>
          <c:idx val="3"/>
          <c:order val="3"/>
          <c:tx>
            <c:strRef>
              <c:f>'FCL Bid-Summary'!$AE$4</c:f>
              <c:strCache>
                <c:ptCount val="1"/>
                <c:pt idx="0">
                  <c:v>Compliant</c:v>
                </c:pt>
              </c:strCache>
            </c:strRef>
          </c:tx>
          <c:val>
            <c:numRef>
              <c:f>'FCL Bid-Summary'!$AE$5:$AE$7</c:f>
              <c:numCache>
                <c:formatCode>0.0%</c:formatCode>
                <c:ptCount val="3"/>
                <c:pt idx="0">
                  <c:v>0.92537313432835822</c:v>
                </c:pt>
                <c:pt idx="1">
                  <c:v>0.88544891640866874</c:v>
                </c:pt>
                <c:pt idx="2">
                  <c:v>0.88700564971751417</c:v>
                </c:pt>
              </c:numCache>
            </c:numRef>
          </c:val>
        </c:ser>
        <c:marker val="1"/>
        <c:axId val="285115136"/>
        <c:axId val="285104768"/>
      </c:lineChart>
      <c:catAx>
        <c:axId val="285092864"/>
        <c:scaling>
          <c:orientation val="minMax"/>
        </c:scaling>
        <c:axPos val="b"/>
        <c:numFmt formatCode="m/d/yyyy" sourceLinked="1"/>
        <c:tickLblPos val="nextTo"/>
        <c:txPr>
          <a:bodyPr rot="-2700000"/>
          <a:lstStyle/>
          <a:p>
            <a:pPr>
              <a:defRPr/>
            </a:pPr>
            <a:endParaRPr lang="en-US"/>
          </a:p>
        </c:txPr>
        <c:crossAx val="285102848"/>
        <c:crosses val="autoZero"/>
        <c:lblAlgn val="ctr"/>
        <c:lblOffset val="100"/>
        <c:tickMarkSkip val="1"/>
        <c:noMultiLvlLbl val="1"/>
      </c:catAx>
      <c:valAx>
        <c:axId val="285102848"/>
        <c:scaling>
          <c:orientation val="minMax"/>
        </c:scaling>
        <c:axPos val="l"/>
        <c:majorGridlines/>
        <c:title>
          <c:tx>
            <c:rich>
              <a:bodyPr rot="-5400000" vert="horz"/>
              <a:lstStyle/>
              <a:p>
                <a:pPr>
                  <a:defRPr/>
                </a:pPr>
                <a:r>
                  <a:rPr lang="en-US"/>
                  <a:t>Foreclosure Sales</a:t>
                </a:r>
              </a:p>
            </c:rich>
          </c:tx>
        </c:title>
        <c:numFmt formatCode="#,##0" sourceLinked="0"/>
        <c:tickLblPos val="nextTo"/>
        <c:crossAx val="285092864"/>
        <c:crosses val="autoZero"/>
        <c:crossBetween val="between"/>
      </c:valAx>
      <c:valAx>
        <c:axId val="285104768"/>
        <c:scaling>
          <c:orientation val="minMax"/>
        </c:scaling>
        <c:axPos val="r"/>
        <c:title>
          <c:tx>
            <c:rich>
              <a:bodyPr rot="-5400000" vert="horz"/>
              <a:lstStyle/>
              <a:p>
                <a:pPr>
                  <a:defRPr/>
                </a:pPr>
                <a:r>
                  <a:rPr lang="en-US" sz="1000" b="1" i="0" baseline="0">
                    <a:effectLst/>
                  </a:rPr>
                  <a:t>Bid Compliance %</a:t>
                </a:r>
                <a:endParaRPr lang="en-US" sz="1000">
                  <a:effectLst/>
                </a:endParaRPr>
              </a:p>
            </c:rich>
          </c:tx>
        </c:title>
        <c:numFmt formatCode="0.0%" sourceLinked="1"/>
        <c:tickLblPos val="nextTo"/>
        <c:crossAx val="285115136"/>
        <c:crosses val="max"/>
        <c:crossBetween val="between"/>
      </c:valAx>
      <c:catAx>
        <c:axId val="285115136"/>
        <c:scaling>
          <c:orientation val="minMax"/>
        </c:scaling>
        <c:delete val="1"/>
        <c:axPos val="b"/>
        <c:tickLblPos val="none"/>
        <c:crossAx val="285104768"/>
        <c:crosses val="autoZero"/>
        <c:auto val="1"/>
        <c:lblAlgn val="ctr"/>
        <c:lblOffset val="100"/>
      </c:catAx>
    </c:plotArea>
    <c:legend>
      <c:legendPos val="b"/>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a:pPr>
            <a:r>
              <a:rPr lang="en-US" sz="1000" b="1" i="0" baseline="0">
                <a:effectLst/>
              </a:rPr>
              <a:t>Compensatory Fee Portfolio - Summary</a:t>
            </a:r>
            <a:endParaRPr lang="en-US" sz="1000">
              <a:effectLst/>
            </a:endParaRPr>
          </a:p>
        </c:rich>
      </c:tx>
    </c:title>
    <c:plotArea>
      <c:layout/>
      <c:lineChart>
        <c:grouping val="standard"/>
        <c:ser>
          <c:idx val="0"/>
          <c:order val="0"/>
          <c:tx>
            <c:strRef>
              <c:f>'Comp Fee-Summary'!$C$4</c:f>
              <c:strCache>
                <c:ptCount val="1"/>
                <c:pt idx="0">
                  <c:v>Loan Count</c:v>
                </c:pt>
              </c:strCache>
            </c:strRef>
          </c:tx>
          <c:cat>
            <c:numRef>
              <c:f>'Comp Fee-Summary'!$B$5:$B$7</c:f>
              <c:numCache>
                <c:formatCode>m/d/yyyy</c:formatCode>
                <c:ptCount val="3"/>
                <c:pt idx="0">
                  <c:v>41943</c:v>
                </c:pt>
                <c:pt idx="1">
                  <c:v>41973</c:v>
                </c:pt>
                <c:pt idx="2">
                  <c:v>42004</c:v>
                </c:pt>
              </c:numCache>
            </c:numRef>
          </c:cat>
          <c:val>
            <c:numRef>
              <c:f>'Comp Fee-Summary'!$C$5:$C$7</c:f>
              <c:numCache>
                <c:formatCode>#,##0</c:formatCode>
                <c:ptCount val="3"/>
                <c:pt idx="0">
                  <c:v>10653</c:v>
                </c:pt>
                <c:pt idx="1">
                  <c:v>11564</c:v>
                </c:pt>
                <c:pt idx="2">
                  <c:v>12223</c:v>
                </c:pt>
              </c:numCache>
            </c:numRef>
          </c:val>
        </c:ser>
        <c:marker val="1"/>
        <c:axId val="297840000"/>
        <c:axId val="297845888"/>
      </c:lineChart>
      <c:lineChart>
        <c:grouping val="standard"/>
        <c:ser>
          <c:idx val="1"/>
          <c:order val="1"/>
          <c:tx>
            <c:strRef>
              <c:f>'Comp Fee-Summary'!$D$4</c:f>
              <c:strCache>
                <c:ptCount val="1"/>
                <c:pt idx="0">
                  <c:v>UPB</c:v>
                </c:pt>
              </c:strCache>
            </c:strRef>
          </c:tx>
          <c:cat>
            <c:numRef>
              <c:f>'Comp Fee-Summary'!$B$5:$B$7</c:f>
              <c:numCache>
                <c:formatCode>m/d/yyyy</c:formatCode>
                <c:ptCount val="3"/>
                <c:pt idx="0">
                  <c:v>41943</c:v>
                </c:pt>
                <c:pt idx="1">
                  <c:v>41973</c:v>
                </c:pt>
                <c:pt idx="2">
                  <c:v>42004</c:v>
                </c:pt>
              </c:numCache>
            </c:numRef>
          </c:cat>
          <c:val>
            <c:numRef>
              <c:f>'Comp Fee-Summary'!$D$5:$D$7</c:f>
              <c:numCache>
                <c:formatCode>"$"#,##0</c:formatCode>
                <c:ptCount val="3"/>
                <c:pt idx="0">
                  <c:v>3118918747.6700001</c:v>
                </c:pt>
                <c:pt idx="1">
                  <c:v>3402561420.6700001</c:v>
                </c:pt>
                <c:pt idx="2">
                  <c:v>3581664963.3099999</c:v>
                </c:pt>
              </c:numCache>
            </c:numRef>
          </c:val>
        </c:ser>
        <c:marker val="1"/>
        <c:axId val="297850368"/>
        <c:axId val="297847808"/>
      </c:lineChart>
      <c:catAx>
        <c:axId val="297840000"/>
        <c:scaling>
          <c:orientation val="minMax"/>
          <c:max val="3"/>
          <c:min val="1"/>
        </c:scaling>
        <c:axPos val="b"/>
        <c:numFmt formatCode="m/d/yyyy" sourceLinked="1"/>
        <c:tickLblPos val="nextTo"/>
        <c:txPr>
          <a:bodyPr rot="-2700000" anchor="ctr" anchorCtr="1"/>
          <a:lstStyle/>
          <a:p>
            <a:pPr>
              <a:defRPr/>
            </a:pPr>
            <a:endParaRPr lang="en-US"/>
          </a:p>
        </c:txPr>
        <c:crossAx val="297845888"/>
        <c:crosses val="autoZero"/>
        <c:lblAlgn val="ctr"/>
        <c:lblOffset val="1"/>
        <c:tickLblSkip val="1"/>
        <c:tickMarkSkip val="1"/>
        <c:noMultiLvlLbl val="1"/>
      </c:catAx>
      <c:valAx>
        <c:axId val="297845888"/>
        <c:scaling>
          <c:orientation val="minMax"/>
        </c:scaling>
        <c:axPos val="l"/>
        <c:majorGridlines/>
        <c:title>
          <c:tx>
            <c:rich>
              <a:bodyPr rot="-5400000" vert="horz"/>
              <a:lstStyle/>
              <a:p>
                <a:pPr>
                  <a:defRPr/>
                </a:pPr>
                <a:r>
                  <a:rPr lang="en-US"/>
                  <a:t>Loan Count</a:t>
                </a:r>
              </a:p>
            </c:rich>
          </c:tx>
        </c:title>
        <c:numFmt formatCode="#,##0" sourceLinked="1"/>
        <c:tickLblPos val="nextTo"/>
        <c:crossAx val="297840000"/>
        <c:crosses val="autoZero"/>
        <c:crossBetween val="between"/>
      </c:valAx>
      <c:valAx>
        <c:axId val="297847808"/>
        <c:scaling>
          <c:orientation val="minMax"/>
        </c:scaling>
        <c:axPos val="r"/>
        <c:title>
          <c:tx>
            <c:rich>
              <a:bodyPr rot="-5400000" vert="horz"/>
              <a:lstStyle/>
              <a:p>
                <a:pPr>
                  <a:defRPr/>
                </a:pPr>
                <a:r>
                  <a:rPr lang="en-US"/>
                  <a:t>UPB (in million)</a:t>
                </a:r>
              </a:p>
            </c:rich>
          </c:tx>
        </c:title>
        <c:numFmt formatCode="&quot;$&quot;#,##0" sourceLinked="1"/>
        <c:tickLblPos val="nextTo"/>
        <c:crossAx val="297850368"/>
        <c:crosses val="max"/>
        <c:crossBetween val="between"/>
        <c:dispUnits>
          <c:builtInUnit val="millions"/>
        </c:dispUnits>
      </c:valAx>
      <c:dateAx>
        <c:axId val="297850368"/>
        <c:scaling>
          <c:orientation val="minMax"/>
        </c:scaling>
        <c:delete val="1"/>
        <c:axPos val="b"/>
        <c:numFmt formatCode="m/d/yyyy" sourceLinked="1"/>
        <c:tickLblPos val="none"/>
        <c:crossAx val="297847808"/>
        <c:crosses val="autoZero"/>
        <c:auto val="1"/>
        <c:lblOffset val="100"/>
        <c:baseTimeUnit val="months"/>
      </c:dateAx>
    </c:plotArea>
    <c:legend>
      <c:legendPos val="b"/>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a:pPr>
            <a:r>
              <a:rPr lang="en-US" sz="1000" b="1" i="0" baseline="0">
                <a:effectLst/>
              </a:rPr>
              <a:t>Compensatory Fee Timeline Days</a:t>
            </a:r>
            <a:endParaRPr lang="en-US" sz="1000">
              <a:effectLst/>
            </a:endParaRPr>
          </a:p>
        </c:rich>
      </c:tx>
    </c:title>
    <c:plotArea>
      <c:layout/>
      <c:lineChart>
        <c:grouping val="standard"/>
        <c:ser>
          <c:idx val="0"/>
          <c:order val="0"/>
          <c:tx>
            <c:strRef>
              <c:f>'Comp Fee-Summary'!$E$4</c:f>
              <c:strCache>
                <c:ptCount val="1"/>
                <c:pt idx="0">
                  <c:v>Avg. GSE Timeline</c:v>
                </c:pt>
              </c:strCache>
            </c:strRef>
          </c:tx>
          <c:cat>
            <c:numRef>
              <c:f>'Comp Fee-Summary'!$B$5:$B$7</c:f>
              <c:numCache>
                <c:formatCode>m/d/yyyy</c:formatCode>
                <c:ptCount val="3"/>
                <c:pt idx="0">
                  <c:v>41943</c:v>
                </c:pt>
                <c:pt idx="1">
                  <c:v>41973</c:v>
                </c:pt>
                <c:pt idx="2">
                  <c:v>42004</c:v>
                </c:pt>
              </c:numCache>
            </c:numRef>
          </c:cat>
          <c:val>
            <c:numRef>
              <c:f>'Comp Fee-Summary'!$E$5:$E$7</c:f>
              <c:numCache>
                <c:formatCode>#,##0</c:formatCode>
                <c:ptCount val="3"/>
                <c:pt idx="0">
                  <c:v>569.25091523514504</c:v>
                </c:pt>
                <c:pt idx="1">
                  <c:v>679.47163611207202</c:v>
                </c:pt>
                <c:pt idx="2">
                  <c:v>675.51828520003301</c:v>
                </c:pt>
              </c:numCache>
            </c:numRef>
          </c:val>
        </c:ser>
        <c:ser>
          <c:idx val="1"/>
          <c:order val="1"/>
          <c:tx>
            <c:strRef>
              <c:f>'Comp Fee-Summary'!$F$4</c:f>
              <c:strCache>
                <c:ptCount val="1"/>
                <c:pt idx="0">
                  <c:v>Avg. Gross FCL Days</c:v>
                </c:pt>
              </c:strCache>
            </c:strRef>
          </c:tx>
          <c:cat>
            <c:numRef>
              <c:f>'Comp Fee-Summary'!$B$5:$B$7</c:f>
              <c:numCache>
                <c:formatCode>m/d/yyyy</c:formatCode>
                <c:ptCount val="3"/>
                <c:pt idx="0">
                  <c:v>41943</c:v>
                </c:pt>
                <c:pt idx="1">
                  <c:v>41973</c:v>
                </c:pt>
                <c:pt idx="2">
                  <c:v>42004</c:v>
                </c:pt>
              </c:numCache>
            </c:numRef>
          </c:cat>
          <c:val>
            <c:numRef>
              <c:f>'Comp Fee-Summary'!$F$5:$F$7</c:f>
              <c:numCache>
                <c:formatCode>#,##0</c:formatCode>
                <c:ptCount val="3"/>
                <c:pt idx="0">
                  <c:v>332</c:v>
                </c:pt>
                <c:pt idx="1">
                  <c:v>332</c:v>
                </c:pt>
                <c:pt idx="2">
                  <c:v>362</c:v>
                </c:pt>
              </c:numCache>
            </c:numRef>
          </c:val>
        </c:ser>
        <c:ser>
          <c:idx val="2"/>
          <c:order val="2"/>
          <c:tx>
            <c:strRef>
              <c:f>'Comp Fee-Summary'!$G$4</c:f>
              <c:strCache>
                <c:ptCount val="1"/>
                <c:pt idx="0">
                  <c:v>Avg. Allowable FCL Delay Days</c:v>
                </c:pt>
              </c:strCache>
            </c:strRef>
          </c:tx>
          <c:cat>
            <c:numRef>
              <c:f>'Comp Fee-Summary'!$B$5:$B$7</c:f>
              <c:numCache>
                <c:formatCode>m/d/yyyy</c:formatCode>
                <c:ptCount val="3"/>
                <c:pt idx="0">
                  <c:v>41943</c:v>
                </c:pt>
                <c:pt idx="1">
                  <c:v>41973</c:v>
                </c:pt>
                <c:pt idx="2">
                  <c:v>42004</c:v>
                </c:pt>
              </c:numCache>
            </c:numRef>
          </c:cat>
          <c:val>
            <c:numRef>
              <c:f>'Comp Fee-Summary'!$G$5:$G$7</c:f>
              <c:numCache>
                <c:formatCode>#,##0</c:formatCode>
                <c:ptCount val="3"/>
                <c:pt idx="0">
                  <c:v>111.28</c:v>
                </c:pt>
                <c:pt idx="1">
                  <c:v>84.95</c:v>
                </c:pt>
                <c:pt idx="2">
                  <c:v>93.43</c:v>
                </c:pt>
              </c:numCache>
            </c:numRef>
          </c:val>
        </c:ser>
        <c:ser>
          <c:idx val="3"/>
          <c:order val="3"/>
          <c:tx>
            <c:strRef>
              <c:f>'Comp Fee-Summary'!$H$4</c:f>
              <c:strCache>
                <c:ptCount val="1"/>
                <c:pt idx="0">
                  <c:v>Avg. Net FCL Days</c:v>
                </c:pt>
              </c:strCache>
            </c:strRef>
          </c:tx>
          <c:cat>
            <c:numRef>
              <c:f>'Comp Fee-Summary'!$B$5:$B$7</c:f>
              <c:numCache>
                <c:formatCode>m/d/yyyy</c:formatCode>
                <c:ptCount val="3"/>
                <c:pt idx="0">
                  <c:v>41943</c:v>
                </c:pt>
                <c:pt idx="1">
                  <c:v>41973</c:v>
                </c:pt>
                <c:pt idx="2">
                  <c:v>42004</c:v>
                </c:pt>
              </c:numCache>
            </c:numRef>
          </c:cat>
          <c:val>
            <c:numRef>
              <c:f>'Comp Fee-Summary'!$H$5:$H$7</c:f>
              <c:numCache>
                <c:formatCode>#,##0</c:formatCode>
                <c:ptCount val="3"/>
                <c:pt idx="0">
                  <c:v>220</c:v>
                </c:pt>
                <c:pt idx="1">
                  <c:v>246</c:v>
                </c:pt>
                <c:pt idx="2">
                  <c:v>268</c:v>
                </c:pt>
              </c:numCache>
            </c:numRef>
          </c:val>
        </c:ser>
        <c:marker val="1"/>
        <c:axId val="297966976"/>
        <c:axId val="297972864"/>
      </c:lineChart>
      <c:catAx>
        <c:axId val="297966976"/>
        <c:scaling>
          <c:orientation val="minMax"/>
        </c:scaling>
        <c:axPos val="b"/>
        <c:numFmt formatCode="m/d/yyyy" sourceLinked="1"/>
        <c:tickLblPos val="nextTo"/>
        <c:txPr>
          <a:bodyPr rot="-2700000"/>
          <a:lstStyle/>
          <a:p>
            <a:pPr>
              <a:defRPr/>
            </a:pPr>
            <a:endParaRPr lang="en-US"/>
          </a:p>
        </c:txPr>
        <c:crossAx val="297972864"/>
        <c:crosses val="autoZero"/>
        <c:lblAlgn val="ctr"/>
        <c:lblOffset val="100"/>
        <c:tickLblSkip val="1"/>
        <c:tickMarkSkip val="1"/>
        <c:noMultiLvlLbl val="1"/>
      </c:catAx>
      <c:valAx>
        <c:axId val="297972864"/>
        <c:scaling>
          <c:orientation val="minMax"/>
        </c:scaling>
        <c:axPos val="l"/>
        <c:majorGridlines/>
        <c:title>
          <c:tx>
            <c:rich>
              <a:bodyPr rot="-5400000" vert="horz"/>
              <a:lstStyle/>
              <a:p>
                <a:pPr>
                  <a:defRPr/>
                </a:pPr>
                <a:r>
                  <a:rPr lang="en-US"/>
                  <a:t>Avg Days</a:t>
                </a:r>
              </a:p>
            </c:rich>
          </c:tx>
        </c:title>
        <c:numFmt formatCode="#,##0" sourceLinked="1"/>
        <c:tickLblPos val="nextTo"/>
        <c:crossAx val="297966976"/>
        <c:crosses val="autoZero"/>
        <c:crossBetween val="between"/>
      </c:valAx>
    </c:plotArea>
    <c:legend>
      <c:legendPos val="b"/>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000" b="1" i="0" baseline="0">
                <a:effectLst/>
              </a:rPr>
              <a:t>Servicing Fee Adjustment compared to Non Adjusted Amount</a:t>
            </a:r>
            <a:endParaRPr lang="en-US" sz="1000">
              <a:effectLst/>
            </a:endParaRPr>
          </a:p>
        </c:rich>
      </c:tx>
    </c:title>
    <c:plotArea>
      <c:layout/>
      <c:lineChart>
        <c:grouping val="standard"/>
        <c:ser>
          <c:idx val="0"/>
          <c:order val="0"/>
          <c:tx>
            <c:strRef>
              <c:f>'Comp Fee-Summary Fees'!$E$4</c:f>
              <c:strCache>
                <c:ptCount val="1"/>
                <c:pt idx="0">
                  <c:v>Servicing Fee Amount (Non Adjusted)*</c:v>
                </c:pt>
              </c:strCache>
            </c:strRef>
          </c:tx>
          <c:cat>
            <c:numRef>
              <c:f>'Comp Fee-Summary Fees'!$B$5:$B$7</c:f>
              <c:numCache>
                <c:formatCode>m/d/yyyy</c:formatCode>
                <c:ptCount val="3"/>
                <c:pt idx="0">
                  <c:v>41943</c:v>
                </c:pt>
                <c:pt idx="1">
                  <c:v>41973</c:v>
                </c:pt>
                <c:pt idx="2">
                  <c:v>42004</c:v>
                </c:pt>
              </c:numCache>
            </c:numRef>
          </c:cat>
          <c:val>
            <c:numRef>
              <c:f>'Comp Fee-Summary Fees'!$E$5:$E$7</c:f>
              <c:numCache>
                <c:formatCode>"$"#,##0</c:formatCode>
                <c:ptCount val="3"/>
                <c:pt idx="0">
                  <c:v>901030.74</c:v>
                </c:pt>
                <c:pt idx="1">
                  <c:v>978083.12</c:v>
                </c:pt>
                <c:pt idx="2">
                  <c:v>1033821.34</c:v>
                </c:pt>
              </c:numCache>
            </c:numRef>
          </c:val>
        </c:ser>
        <c:ser>
          <c:idx val="1"/>
          <c:order val="1"/>
          <c:tx>
            <c:strRef>
              <c:f>'Comp Fee-Summary Fees'!$F$4</c:f>
              <c:strCache>
                <c:ptCount val="1"/>
                <c:pt idx="0">
                  <c:v>Servicing Fee Amount (Adjusted)**</c:v>
                </c:pt>
              </c:strCache>
            </c:strRef>
          </c:tx>
          <c:cat>
            <c:numRef>
              <c:f>'Comp Fee-Summary Fees'!$B$5:$B$7</c:f>
              <c:numCache>
                <c:formatCode>m/d/yyyy</c:formatCode>
                <c:ptCount val="3"/>
                <c:pt idx="0">
                  <c:v>41943</c:v>
                </c:pt>
                <c:pt idx="1">
                  <c:v>41973</c:v>
                </c:pt>
                <c:pt idx="2">
                  <c:v>42004</c:v>
                </c:pt>
              </c:numCache>
            </c:numRef>
          </c:cat>
          <c:val>
            <c:numRef>
              <c:f>'Comp Fee-Summary Fees'!$F$5:$F$7</c:f>
              <c:numCache>
                <c:formatCode>"$"#,##0</c:formatCode>
                <c:ptCount val="3"/>
                <c:pt idx="0">
                  <c:v>889918.68</c:v>
                </c:pt>
                <c:pt idx="1">
                  <c:v>973110.6</c:v>
                </c:pt>
                <c:pt idx="2">
                  <c:v>1027301.25</c:v>
                </c:pt>
              </c:numCache>
            </c:numRef>
          </c:val>
        </c:ser>
        <c:marker val="1"/>
        <c:axId val="298173184"/>
        <c:axId val="298174720"/>
      </c:lineChart>
      <c:lineChart>
        <c:grouping val="standard"/>
        <c:ser>
          <c:idx val="2"/>
          <c:order val="2"/>
          <c:tx>
            <c:strRef>
              <c:f>'Comp Fee-Summary Fees'!$G$4</c:f>
              <c:strCache>
                <c:ptCount val="1"/>
                <c:pt idx="0">
                  <c:v>Servicing Fee Adjustment</c:v>
                </c:pt>
              </c:strCache>
            </c:strRef>
          </c:tx>
          <c:cat>
            <c:numRef>
              <c:f>'Comp Fee-Summary Fees'!$B$5:$B$7</c:f>
              <c:numCache>
                <c:formatCode>m/d/yyyy</c:formatCode>
                <c:ptCount val="3"/>
                <c:pt idx="0">
                  <c:v>41943</c:v>
                </c:pt>
                <c:pt idx="1">
                  <c:v>41973</c:v>
                </c:pt>
                <c:pt idx="2">
                  <c:v>42004</c:v>
                </c:pt>
              </c:numCache>
            </c:numRef>
          </c:cat>
          <c:val>
            <c:numRef>
              <c:f>'Comp Fee-Summary Fees'!$G$5:$G$7</c:f>
              <c:numCache>
                <c:formatCode>"$"#,##0</c:formatCode>
                <c:ptCount val="3"/>
                <c:pt idx="0">
                  <c:v>-11112.059999999939</c:v>
                </c:pt>
                <c:pt idx="1">
                  <c:v>-4972.5200000000186</c:v>
                </c:pt>
                <c:pt idx="2">
                  <c:v>-6520.0899999999674</c:v>
                </c:pt>
              </c:numCache>
            </c:numRef>
          </c:val>
        </c:ser>
        <c:marker val="1"/>
        <c:axId val="298178816"/>
        <c:axId val="298176896"/>
      </c:lineChart>
      <c:catAx>
        <c:axId val="298173184"/>
        <c:scaling>
          <c:orientation val="minMax"/>
          <c:max val="3"/>
          <c:min val="1"/>
        </c:scaling>
        <c:axPos val="b"/>
        <c:numFmt formatCode="m/d/yyyy" sourceLinked="1"/>
        <c:tickLblPos val="nextTo"/>
        <c:txPr>
          <a:bodyPr rot="-2700000"/>
          <a:lstStyle/>
          <a:p>
            <a:pPr>
              <a:defRPr/>
            </a:pPr>
            <a:endParaRPr lang="en-US"/>
          </a:p>
        </c:txPr>
        <c:crossAx val="298174720"/>
        <c:crosses val="autoZero"/>
        <c:lblAlgn val="ctr"/>
        <c:lblOffset val="100"/>
        <c:tickLblSkip val="1"/>
        <c:tickMarkSkip val="1"/>
        <c:noMultiLvlLbl val="1"/>
      </c:catAx>
      <c:valAx>
        <c:axId val="298174720"/>
        <c:scaling>
          <c:orientation val="minMax"/>
        </c:scaling>
        <c:axPos val="l"/>
        <c:majorGridlines/>
        <c:title>
          <c:tx>
            <c:rich>
              <a:bodyPr rot="-5400000" vert="horz"/>
              <a:lstStyle/>
              <a:p>
                <a:pPr>
                  <a:defRPr/>
                </a:pPr>
                <a:r>
                  <a:rPr lang="en-US"/>
                  <a:t>Svc Fee</a:t>
                </a:r>
              </a:p>
            </c:rich>
          </c:tx>
        </c:title>
        <c:numFmt formatCode="&quot;$&quot;#,##0" sourceLinked="1"/>
        <c:tickLblPos val="nextTo"/>
        <c:crossAx val="298173184"/>
        <c:crosses val="autoZero"/>
        <c:crossBetween val="midCat"/>
      </c:valAx>
      <c:valAx>
        <c:axId val="298176896"/>
        <c:scaling>
          <c:orientation val="minMax"/>
        </c:scaling>
        <c:axPos val="r"/>
        <c:title>
          <c:tx>
            <c:rich>
              <a:bodyPr rot="-5400000" vert="horz"/>
              <a:lstStyle/>
              <a:p>
                <a:pPr>
                  <a:defRPr/>
                </a:pPr>
                <a:r>
                  <a:rPr lang="en-US"/>
                  <a:t>Svc Fee Adjustment</a:t>
                </a:r>
              </a:p>
            </c:rich>
          </c:tx>
        </c:title>
        <c:numFmt formatCode="&quot;$&quot;#,##0" sourceLinked="1"/>
        <c:tickLblPos val="nextTo"/>
        <c:crossAx val="298178816"/>
        <c:crosses val="max"/>
        <c:crossBetween val="between"/>
      </c:valAx>
      <c:catAx>
        <c:axId val="298178816"/>
        <c:scaling>
          <c:orientation val="minMax"/>
        </c:scaling>
        <c:delete val="1"/>
        <c:axPos val="b"/>
        <c:numFmt formatCode="m/d/yyyy" sourceLinked="1"/>
        <c:tickLblPos val="none"/>
        <c:crossAx val="298176896"/>
        <c:crosses val="autoZero"/>
        <c:lblAlgn val="ctr"/>
        <c:lblOffset val="100"/>
      </c:catAx>
    </c:plotArea>
    <c:legend>
      <c:legendPos val="b"/>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000" b="1" i="0" baseline="0">
                <a:effectLst/>
              </a:rPr>
              <a:t>Calculated Servicing Fee  to Reported Servicing Fee Comparison</a:t>
            </a:r>
            <a:endParaRPr lang="en-US" sz="1000">
              <a:effectLst/>
            </a:endParaRPr>
          </a:p>
        </c:rich>
      </c:tx>
    </c:title>
    <c:plotArea>
      <c:layout/>
      <c:lineChart>
        <c:grouping val="standard"/>
        <c:ser>
          <c:idx val="1"/>
          <c:order val="0"/>
          <c:tx>
            <c:strRef>
              <c:f>'Comp Fee-Summary Fees'!$F$4</c:f>
              <c:strCache>
                <c:ptCount val="1"/>
                <c:pt idx="0">
                  <c:v>Servicing Fee Amount (Adjusted)**</c:v>
                </c:pt>
              </c:strCache>
            </c:strRef>
          </c:tx>
          <c:cat>
            <c:numRef>
              <c:f>'Comp Fee-Summary Fees'!$B$5:$B$16</c:f>
              <c:numCache>
                <c:formatCode>m/d/yyyy</c:formatCode>
                <c:ptCount val="12"/>
                <c:pt idx="0">
                  <c:v>41943</c:v>
                </c:pt>
                <c:pt idx="1">
                  <c:v>41973</c:v>
                </c:pt>
                <c:pt idx="2">
                  <c:v>42004</c:v>
                </c:pt>
              </c:numCache>
            </c:numRef>
          </c:cat>
          <c:val>
            <c:numRef>
              <c:f>'Comp Fee-Summary Fees'!$F$5:$F$16</c:f>
              <c:numCache>
                <c:formatCode>"$"#,##0</c:formatCode>
                <c:ptCount val="12"/>
                <c:pt idx="0">
                  <c:v>889918.68</c:v>
                </c:pt>
                <c:pt idx="1">
                  <c:v>973110.6</c:v>
                </c:pt>
                <c:pt idx="2">
                  <c:v>1027301.25</c:v>
                </c:pt>
              </c:numCache>
            </c:numRef>
          </c:val>
        </c:ser>
        <c:ser>
          <c:idx val="2"/>
          <c:order val="1"/>
          <c:tx>
            <c:strRef>
              <c:f>'Comp Fee-Summary Fees'!$H$4</c:f>
              <c:strCache>
                <c:ptCount val="1"/>
                <c:pt idx="0">
                  <c:v>Servicing Fee Amount (Reported by Servicer)***</c:v>
                </c:pt>
              </c:strCache>
            </c:strRef>
          </c:tx>
          <c:cat>
            <c:numRef>
              <c:f>'Comp Fee-Summary Fees'!$B$5:$B$16</c:f>
              <c:numCache>
                <c:formatCode>m/d/yyyy</c:formatCode>
                <c:ptCount val="12"/>
                <c:pt idx="0">
                  <c:v>41943</c:v>
                </c:pt>
                <c:pt idx="1">
                  <c:v>41973</c:v>
                </c:pt>
                <c:pt idx="2">
                  <c:v>42004</c:v>
                </c:pt>
              </c:numCache>
            </c:numRef>
          </c:cat>
          <c:val>
            <c:numRef>
              <c:f>'Comp Fee-Summary Fees'!$H$5:$H$16</c:f>
              <c:numCache>
                <c:formatCode>"$"#,##0</c:formatCode>
                <c:ptCount val="12"/>
                <c:pt idx="0">
                  <c:v>890223.12</c:v>
                </c:pt>
                <c:pt idx="1">
                  <c:v>973135.97</c:v>
                </c:pt>
                <c:pt idx="2">
                  <c:v>1027453.47</c:v>
                </c:pt>
              </c:numCache>
            </c:numRef>
          </c:val>
        </c:ser>
        <c:marker val="1"/>
        <c:axId val="298222336"/>
        <c:axId val="298223872"/>
      </c:lineChart>
      <c:lineChart>
        <c:grouping val="standard"/>
        <c:ser>
          <c:idx val="3"/>
          <c:order val="2"/>
          <c:tx>
            <c:strRef>
              <c:f>'Comp Fee-Summary Fees'!$I$4</c:f>
              <c:strCache>
                <c:ptCount val="1"/>
                <c:pt idx="0">
                  <c:v>Difference Between Calculated Fee and Reported Fee</c:v>
                </c:pt>
              </c:strCache>
            </c:strRef>
          </c:tx>
          <c:cat>
            <c:numRef>
              <c:f>'Comp Fee-Summary Fees'!$B$5:$B$16</c:f>
              <c:numCache>
                <c:formatCode>m/d/yyyy</c:formatCode>
                <c:ptCount val="12"/>
                <c:pt idx="0">
                  <c:v>41943</c:v>
                </c:pt>
                <c:pt idx="1">
                  <c:v>41973</c:v>
                </c:pt>
                <c:pt idx="2">
                  <c:v>42004</c:v>
                </c:pt>
              </c:numCache>
            </c:numRef>
          </c:cat>
          <c:val>
            <c:numRef>
              <c:f>'Comp Fee-Summary Fees'!$I$5:$I$16</c:f>
              <c:numCache>
                <c:formatCode>"$"#,##0</c:formatCode>
                <c:ptCount val="12"/>
                <c:pt idx="0">
                  <c:v>-304.43999999994412</c:v>
                </c:pt>
                <c:pt idx="1">
                  <c:v>-25.369999999995343</c:v>
                </c:pt>
                <c:pt idx="2">
                  <c:v>-152.21999999997206</c:v>
                </c:pt>
              </c:numCache>
            </c:numRef>
          </c:val>
        </c:ser>
        <c:marker val="1"/>
        <c:axId val="298232064"/>
        <c:axId val="298230144"/>
      </c:lineChart>
      <c:catAx>
        <c:axId val="298222336"/>
        <c:scaling>
          <c:orientation val="minMax"/>
          <c:max val="3"/>
          <c:min val="1"/>
        </c:scaling>
        <c:axPos val="b"/>
        <c:numFmt formatCode="m/d/yyyy" sourceLinked="1"/>
        <c:tickLblPos val="nextTo"/>
        <c:txPr>
          <a:bodyPr rot="-2700000"/>
          <a:lstStyle/>
          <a:p>
            <a:pPr>
              <a:defRPr/>
            </a:pPr>
            <a:endParaRPr lang="en-US"/>
          </a:p>
        </c:txPr>
        <c:crossAx val="298223872"/>
        <c:crosses val="autoZero"/>
        <c:lblAlgn val="ctr"/>
        <c:lblOffset val="100"/>
        <c:tickLblSkip val="1"/>
        <c:tickMarkSkip val="1"/>
        <c:noMultiLvlLbl val="1"/>
      </c:catAx>
      <c:valAx>
        <c:axId val="298223872"/>
        <c:scaling>
          <c:orientation val="minMax"/>
        </c:scaling>
        <c:axPos val="l"/>
        <c:majorGridlines/>
        <c:title>
          <c:tx>
            <c:rich>
              <a:bodyPr rot="-5400000" vert="horz"/>
              <a:lstStyle/>
              <a:p>
                <a:pPr>
                  <a:defRPr/>
                </a:pPr>
                <a:r>
                  <a:rPr lang="en-US"/>
                  <a:t>Svx Fee</a:t>
                </a:r>
              </a:p>
            </c:rich>
          </c:tx>
        </c:title>
        <c:numFmt formatCode="&quot;$&quot;#,##0" sourceLinked="1"/>
        <c:tickLblPos val="nextTo"/>
        <c:crossAx val="298222336"/>
        <c:crosses val="autoZero"/>
        <c:crossBetween val="between"/>
      </c:valAx>
      <c:valAx>
        <c:axId val="298230144"/>
        <c:scaling>
          <c:orientation val="minMax"/>
        </c:scaling>
        <c:axPos val="r"/>
        <c:title>
          <c:tx>
            <c:rich>
              <a:bodyPr rot="-5400000" vert="horz"/>
              <a:lstStyle/>
              <a:p>
                <a:pPr>
                  <a:defRPr/>
                </a:pPr>
                <a:r>
                  <a:rPr lang="en-US"/>
                  <a:t>Difference</a:t>
                </a:r>
              </a:p>
            </c:rich>
          </c:tx>
        </c:title>
        <c:numFmt formatCode="&quot;$&quot;#,##0" sourceLinked="1"/>
        <c:tickLblPos val="nextTo"/>
        <c:crossAx val="298232064"/>
        <c:crosses val="max"/>
        <c:crossBetween val="between"/>
      </c:valAx>
      <c:catAx>
        <c:axId val="298232064"/>
        <c:scaling>
          <c:orientation val="minMax"/>
          <c:max val="3"/>
          <c:min val="1"/>
        </c:scaling>
        <c:delete val="1"/>
        <c:axPos val="b"/>
        <c:numFmt formatCode="m/d/yyyy" sourceLinked="1"/>
        <c:tickLblPos val="none"/>
        <c:crossAx val="298230144"/>
        <c:crosses val="autoZero"/>
        <c:lblAlgn val="ctr"/>
        <c:lblOffset val="100"/>
        <c:noMultiLvlLbl val="1"/>
      </c:catAx>
    </c:plotArea>
    <c:legend>
      <c:legendPos val="b"/>
    </c:legend>
    <c:plotVisOnly val="1"/>
    <c:dispBlanksAs val="gap"/>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180976</xdr:colOff>
      <xdr:row>0</xdr:row>
      <xdr:rowOff>0</xdr:rowOff>
    </xdr:from>
    <xdr:to>
      <xdr:col>10</xdr:col>
      <xdr:colOff>567144</xdr:colOff>
      <xdr:row>1</xdr:row>
      <xdr:rowOff>76200</xdr:rowOff>
    </xdr:to>
    <xdr:pic>
      <xdr:nvPicPr>
        <xdr:cNvPr id="2" name="Picture 1"/>
        <xdr:cNvPicPr/>
      </xdr:nvPicPr>
      <xdr:blipFill>
        <a:blip xmlns:r="http://schemas.openxmlformats.org/officeDocument/2006/relationships" r:embed="rId1" cstate="print"/>
        <a:stretch>
          <a:fillRect/>
        </a:stretch>
      </xdr:blipFill>
      <xdr:spPr>
        <a:xfrm>
          <a:off x="10039351" y="0"/>
          <a:ext cx="1548218" cy="381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444220</xdr:colOff>
      <xdr:row>0</xdr:row>
      <xdr:rowOff>0</xdr:rowOff>
    </xdr:from>
    <xdr:to>
      <xdr:col>11</xdr:col>
      <xdr:colOff>0</xdr:colOff>
      <xdr:row>0</xdr:row>
      <xdr:rowOff>217202</xdr:rowOff>
    </xdr:to>
    <xdr:pic>
      <xdr:nvPicPr>
        <xdr:cNvPr id="2" name="Picture 1"/>
        <xdr:cNvPicPr/>
      </xdr:nvPicPr>
      <xdr:blipFill>
        <a:blip xmlns:r="http://schemas.openxmlformats.org/officeDocument/2006/relationships" r:embed="rId1" cstate="print"/>
        <a:stretch>
          <a:fillRect/>
        </a:stretch>
      </xdr:blipFill>
      <xdr:spPr>
        <a:xfrm>
          <a:off x="7959445" y="0"/>
          <a:ext cx="1232103" cy="21720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317703</xdr:colOff>
      <xdr:row>0</xdr:row>
      <xdr:rowOff>217202</xdr:rowOff>
    </xdr:to>
    <xdr:pic>
      <xdr:nvPicPr>
        <xdr:cNvPr id="2" name="Picture 1"/>
        <xdr:cNvPicPr/>
      </xdr:nvPicPr>
      <xdr:blipFill>
        <a:blip xmlns:r="http://schemas.openxmlformats.org/officeDocument/2006/relationships" r:embed="rId1" cstate="print"/>
        <a:stretch>
          <a:fillRect/>
        </a:stretch>
      </xdr:blipFill>
      <xdr:spPr>
        <a:xfrm>
          <a:off x="0" y="0"/>
          <a:ext cx="1060653" cy="2172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18</xdr:row>
      <xdr:rowOff>38100</xdr:rowOff>
    </xdr:from>
    <xdr:to>
      <xdr:col>6</xdr:col>
      <xdr:colOff>496443</xdr:colOff>
      <xdr:row>33</xdr:row>
      <xdr:rowOff>42672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600075</xdr:colOff>
      <xdr:row>18</xdr:row>
      <xdr:rowOff>33337</xdr:rowOff>
    </xdr:from>
    <xdr:to>
      <xdr:col>12</xdr:col>
      <xdr:colOff>173163</xdr:colOff>
      <xdr:row>33</xdr:row>
      <xdr:rowOff>37909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790574</xdr:colOff>
      <xdr:row>0</xdr:row>
      <xdr:rowOff>0</xdr:rowOff>
    </xdr:from>
    <xdr:to>
      <xdr:col>12</xdr:col>
      <xdr:colOff>20730</xdr:colOff>
      <xdr:row>1</xdr:row>
      <xdr:rowOff>142875</xdr:rowOff>
    </xdr:to>
    <xdr:pic>
      <xdr:nvPicPr>
        <xdr:cNvPr id="4" name="Picture 3"/>
        <xdr:cNvPicPr/>
      </xdr:nvPicPr>
      <xdr:blipFill>
        <a:blip xmlns:r="http://schemas.openxmlformats.org/officeDocument/2006/relationships" r:embed="rId3" cstate="print"/>
        <a:stretch>
          <a:fillRect/>
        </a:stretch>
      </xdr:blipFill>
      <xdr:spPr>
        <a:xfrm>
          <a:off x="10229849" y="0"/>
          <a:ext cx="1925731" cy="381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3219450</xdr:colOff>
      <xdr:row>0</xdr:row>
      <xdr:rowOff>28575</xdr:rowOff>
    </xdr:from>
    <xdr:to>
      <xdr:col>15</xdr:col>
      <xdr:colOff>782731</xdr:colOff>
      <xdr:row>1</xdr:row>
      <xdr:rowOff>0</xdr:rowOff>
    </xdr:to>
    <xdr:pic>
      <xdr:nvPicPr>
        <xdr:cNvPr id="2" name="Picture 1"/>
        <xdr:cNvPicPr/>
      </xdr:nvPicPr>
      <xdr:blipFill>
        <a:blip xmlns:r="http://schemas.openxmlformats.org/officeDocument/2006/relationships" r:embed="rId1" cstate="print"/>
        <a:stretch>
          <a:fillRect/>
        </a:stretch>
      </xdr:blipFill>
      <xdr:spPr>
        <a:xfrm>
          <a:off x="17706975" y="28575"/>
          <a:ext cx="1344706" cy="314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17</xdr:row>
      <xdr:rowOff>171450</xdr:rowOff>
    </xdr:from>
    <xdr:to>
      <xdr:col>12</xdr:col>
      <xdr:colOff>0</xdr:colOff>
      <xdr:row>36</xdr:row>
      <xdr:rowOff>44958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28575</xdr:colOff>
      <xdr:row>17</xdr:row>
      <xdr:rowOff>133350</xdr:rowOff>
    </xdr:from>
    <xdr:to>
      <xdr:col>24</xdr:col>
      <xdr:colOff>100203</xdr:colOff>
      <xdr:row>36</xdr:row>
      <xdr:rowOff>6858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32</xdr:col>
      <xdr:colOff>66675</xdr:colOff>
      <xdr:row>0</xdr:row>
      <xdr:rowOff>0</xdr:rowOff>
    </xdr:from>
    <xdr:to>
      <xdr:col>33</xdr:col>
      <xdr:colOff>944656</xdr:colOff>
      <xdr:row>1</xdr:row>
      <xdr:rowOff>109257</xdr:rowOff>
    </xdr:to>
    <xdr:pic>
      <xdr:nvPicPr>
        <xdr:cNvPr id="4" name="Picture 3"/>
        <xdr:cNvPicPr/>
      </xdr:nvPicPr>
      <xdr:blipFill>
        <a:blip xmlns:r="http://schemas.openxmlformats.org/officeDocument/2006/relationships" r:embed="rId3" cstate="print"/>
        <a:stretch>
          <a:fillRect/>
        </a:stretch>
      </xdr:blipFill>
      <xdr:spPr>
        <a:xfrm>
          <a:off x="23660100" y="0"/>
          <a:ext cx="1763806" cy="3473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2838450</xdr:colOff>
      <xdr:row>0</xdr:row>
      <xdr:rowOff>0</xdr:rowOff>
    </xdr:from>
    <xdr:to>
      <xdr:col>15</xdr:col>
      <xdr:colOff>1343024</xdr:colOff>
      <xdr:row>1</xdr:row>
      <xdr:rowOff>152399</xdr:rowOff>
    </xdr:to>
    <xdr:pic>
      <xdr:nvPicPr>
        <xdr:cNvPr id="2" name="Picture 1"/>
        <xdr:cNvPicPr/>
      </xdr:nvPicPr>
      <xdr:blipFill>
        <a:blip xmlns:r="http://schemas.openxmlformats.org/officeDocument/2006/relationships" r:embed="rId1" cstate="print"/>
        <a:stretch>
          <a:fillRect/>
        </a:stretch>
      </xdr:blipFill>
      <xdr:spPr>
        <a:xfrm>
          <a:off x="22088475" y="0"/>
          <a:ext cx="2181224" cy="3905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57149</xdr:colOff>
      <xdr:row>17</xdr:row>
      <xdr:rowOff>76199</xdr:rowOff>
    </xdr:from>
    <xdr:to>
      <xdr:col>17</xdr:col>
      <xdr:colOff>590549</xdr:colOff>
      <xdr:row>35</xdr:row>
      <xdr:rowOff>85724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209550</xdr:colOff>
      <xdr:row>17</xdr:row>
      <xdr:rowOff>76199</xdr:rowOff>
    </xdr:from>
    <xdr:to>
      <xdr:col>9</xdr:col>
      <xdr:colOff>1018032</xdr:colOff>
      <xdr:row>35</xdr:row>
      <xdr:rowOff>85343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1304925</xdr:colOff>
      <xdr:row>0</xdr:row>
      <xdr:rowOff>0</xdr:rowOff>
    </xdr:from>
    <xdr:to>
      <xdr:col>14</xdr:col>
      <xdr:colOff>1681</xdr:colOff>
      <xdr:row>1</xdr:row>
      <xdr:rowOff>156882</xdr:rowOff>
    </xdr:to>
    <xdr:pic>
      <xdr:nvPicPr>
        <xdr:cNvPr id="4" name="Picture 3"/>
        <xdr:cNvPicPr/>
      </xdr:nvPicPr>
      <xdr:blipFill>
        <a:blip xmlns:r="http://schemas.openxmlformats.org/officeDocument/2006/relationships" r:embed="rId3" cstate="print"/>
        <a:stretch>
          <a:fillRect/>
        </a:stretch>
      </xdr:blipFill>
      <xdr:spPr>
        <a:xfrm>
          <a:off x="11496675" y="0"/>
          <a:ext cx="1868581" cy="39500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238124</xdr:colOff>
      <xdr:row>21</xdr:row>
      <xdr:rowOff>76200</xdr:rowOff>
    </xdr:from>
    <xdr:to>
      <xdr:col>8</xdr:col>
      <xdr:colOff>1343024</xdr:colOff>
      <xdr:row>42</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228600</xdr:colOff>
      <xdr:row>43</xdr:row>
      <xdr:rowOff>85725</xdr:rowOff>
    </xdr:from>
    <xdr:to>
      <xdr:col>8</xdr:col>
      <xdr:colOff>1336167</xdr:colOff>
      <xdr:row>64</xdr:row>
      <xdr:rowOff>181737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1057275</xdr:colOff>
      <xdr:row>0</xdr:row>
      <xdr:rowOff>0</xdr:rowOff>
    </xdr:from>
    <xdr:to>
      <xdr:col>8</xdr:col>
      <xdr:colOff>1344706</xdr:colOff>
      <xdr:row>1</xdr:row>
      <xdr:rowOff>156882</xdr:rowOff>
    </xdr:to>
    <xdr:pic>
      <xdr:nvPicPr>
        <xdr:cNvPr id="4" name="Picture 3"/>
        <xdr:cNvPicPr/>
      </xdr:nvPicPr>
      <xdr:blipFill>
        <a:blip xmlns:r="http://schemas.openxmlformats.org/officeDocument/2006/relationships" r:embed="rId3" cstate="print"/>
        <a:stretch>
          <a:fillRect/>
        </a:stretch>
      </xdr:blipFill>
      <xdr:spPr>
        <a:xfrm>
          <a:off x="7677150" y="0"/>
          <a:ext cx="1639981" cy="39500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54</xdr:col>
      <xdr:colOff>3667125</xdr:colOff>
      <xdr:row>0</xdr:row>
      <xdr:rowOff>0</xdr:rowOff>
    </xdr:from>
    <xdr:to>
      <xdr:col>56</xdr:col>
      <xdr:colOff>942975</xdr:colOff>
      <xdr:row>1</xdr:row>
      <xdr:rowOff>171450</xdr:rowOff>
    </xdr:to>
    <xdr:pic>
      <xdr:nvPicPr>
        <xdr:cNvPr id="2" name="Picture 1"/>
        <xdr:cNvPicPr/>
      </xdr:nvPicPr>
      <xdr:blipFill>
        <a:blip xmlns:r="http://schemas.openxmlformats.org/officeDocument/2006/relationships" r:embed="rId1" cstate="print"/>
        <a:stretch>
          <a:fillRect/>
        </a:stretch>
      </xdr:blipFill>
      <xdr:spPr>
        <a:xfrm>
          <a:off x="67389375" y="0"/>
          <a:ext cx="1933575" cy="4095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0</xdr:colOff>
      <xdr:row>0</xdr:row>
      <xdr:rowOff>0</xdr:rowOff>
    </xdr:from>
    <xdr:to>
      <xdr:col>9</xdr:col>
      <xdr:colOff>31736</xdr:colOff>
      <xdr:row>0</xdr:row>
      <xdr:rowOff>261055</xdr:rowOff>
    </xdr:to>
    <xdr:pic>
      <xdr:nvPicPr>
        <xdr:cNvPr id="2" name="Picture 1"/>
        <xdr:cNvPicPr/>
      </xdr:nvPicPr>
      <xdr:blipFill>
        <a:blip xmlns:r="http://schemas.openxmlformats.org/officeDocument/2006/relationships" r:embed="rId1" cstate="print"/>
        <a:stretch>
          <a:fillRect/>
        </a:stretch>
      </xdr:blipFill>
      <xdr:spPr>
        <a:xfrm>
          <a:off x="7620000" y="0"/>
          <a:ext cx="1250936" cy="2610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K29"/>
  <sheetViews>
    <sheetView showGridLines="0" tabSelected="1" workbookViewId="0">
      <selection activeCell="A19" sqref="A19"/>
    </sheetView>
  </sheetViews>
  <sheetFormatPr defaultRowHeight="15"/>
  <cols>
    <col min="1" max="1" width="13.7109375" style="1" customWidth="1"/>
    <col min="2" max="2" width="15.28515625" style="1" customWidth="1"/>
    <col min="3" max="3" width="32.7109375" style="1" customWidth="1"/>
    <col min="4" max="4" width="43.7109375" style="1" customWidth="1"/>
    <col min="5" max="5" width="13.7109375" style="1" customWidth="1"/>
    <col min="6" max="6" width="12.42578125" style="1" customWidth="1"/>
    <col min="7" max="7" width="10.140625" style="1" customWidth="1"/>
    <col min="8" max="9" width="8.28515625" style="1" customWidth="1"/>
    <col min="10" max="16384" width="9.140625" style="1"/>
  </cols>
  <sheetData>
    <row r="1" spans="1:11" ht="24" customHeight="1">
      <c r="A1" s="238" t="s">
        <v>20</v>
      </c>
      <c r="B1" s="239"/>
      <c r="C1" s="239"/>
      <c r="D1" s="239"/>
      <c r="E1" s="239"/>
      <c r="F1" s="239"/>
      <c r="G1" s="239"/>
      <c r="H1" s="239"/>
      <c r="I1" s="239"/>
    </row>
    <row r="2" spans="1:11" ht="18.75">
      <c r="A2" s="2"/>
    </row>
    <row r="3" spans="1:11" ht="25.5">
      <c r="A3" s="3" t="s">
        <v>26</v>
      </c>
      <c r="B3" s="3" t="s">
        <v>0</v>
      </c>
      <c r="C3" s="3" t="s">
        <v>1</v>
      </c>
      <c r="D3" s="3" t="s">
        <v>2</v>
      </c>
      <c r="E3" s="3" t="s">
        <v>3</v>
      </c>
      <c r="F3" s="3" t="s">
        <v>711</v>
      </c>
      <c r="G3" s="3" t="s">
        <v>4</v>
      </c>
      <c r="H3" s="3" t="s">
        <v>5</v>
      </c>
      <c r="I3" s="3" t="s">
        <v>6</v>
      </c>
      <c r="J3" s="3" t="s">
        <v>7</v>
      </c>
      <c r="K3" s="3" t="s">
        <v>8</v>
      </c>
    </row>
    <row r="4" spans="1:11">
      <c r="A4" s="7">
        <v>41943</v>
      </c>
      <c r="B4" s="4" t="s">
        <v>9</v>
      </c>
      <c r="C4" s="4" t="s">
        <v>10</v>
      </c>
      <c r="D4" s="4" t="s">
        <v>21</v>
      </c>
      <c r="E4" s="5">
        <v>320</v>
      </c>
      <c r="F4" s="5">
        <v>16</v>
      </c>
      <c r="G4" s="5">
        <v>16</v>
      </c>
      <c r="H4" s="5">
        <v>11</v>
      </c>
      <c r="I4" s="5">
        <v>5</v>
      </c>
      <c r="J4" s="4">
        <v>0</v>
      </c>
      <c r="K4" s="4">
        <v>0</v>
      </c>
    </row>
    <row r="5" spans="1:11">
      <c r="A5" s="7">
        <v>41943</v>
      </c>
      <c r="B5" s="4" t="s">
        <v>9</v>
      </c>
      <c r="C5" s="4" t="s">
        <v>12</v>
      </c>
      <c r="D5" s="4" t="s">
        <v>22</v>
      </c>
      <c r="E5" s="5">
        <v>402</v>
      </c>
      <c r="F5" s="5">
        <v>30</v>
      </c>
      <c r="G5" s="5">
        <v>30</v>
      </c>
      <c r="H5" s="5">
        <v>30</v>
      </c>
      <c r="I5" s="5">
        <v>0</v>
      </c>
      <c r="J5" s="4">
        <v>0</v>
      </c>
      <c r="K5" s="4">
        <v>0</v>
      </c>
    </row>
    <row r="6" spans="1:11">
      <c r="A6" s="7">
        <v>41943</v>
      </c>
      <c r="B6" s="4" t="s">
        <v>9</v>
      </c>
      <c r="C6" s="4" t="s">
        <v>14</v>
      </c>
      <c r="D6" s="4" t="s">
        <v>23</v>
      </c>
      <c r="E6" s="5">
        <v>215</v>
      </c>
      <c r="F6" s="5">
        <v>4</v>
      </c>
      <c r="G6" s="5">
        <v>4</v>
      </c>
      <c r="H6" s="5">
        <v>4</v>
      </c>
      <c r="I6" s="5">
        <v>0</v>
      </c>
      <c r="J6" s="4">
        <v>0</v>
      </c>
      <c r="K6" s="4">
        <v>0</v>
      </c>
    </row>
    <row r="7" spans="1:11" ht="25.5">
      <c r="A7" s="7">
        <v>41943</v>
      </c>
      <c r="B7" s="4" t="s">
        <v>9</v>
      </c>
      <c r="C7" s="4" t="s">
        <v>16</v>
      </c>
      <c r="D7" s="4" t="s">
        <v>24</v>
      </c>
      <c r="E7" s="5">
        <v>10653</v>
      </c>
      <c r="F7" s="5">
        <v>8</v>
      </c>
      <c r="G7" s="5">
        <v>8</v>
      </c>
      <c r="H7" s="5">
        <v>8</v>
      </c>
      <c r="I7" s="5">
        <v>0</v>
      </c>
      <c r="J7" s="4">
        <v>0</v>
      </c>
      <c r="K7" s="4">
        <v>0</v>
      </c>
    </row>
    <row r="8" spans="1:11" ht="25.5">
      <c r="A8" s="7">
        <v>41943</v>
      </c>
      <c r="B8" s="4" t="s">
        <v>9</v>
      </c>
      <c r="C8" s="4" t="s">
        <v>16</v>
      </c>
      <c r="D8" s="4" t="s">
        <v>25</v>
      </c>
      <c r="E8" s="5">
        <v>10653</v>
      </c>
      <c r="F8" s="5">
        <v>14</v>
      </c>
      <c r="G8" s="5">
        <v>14</v>
      </c>
      <c r="H8" s="5">
        <v>13</v>
      </c>
      <c r="I8" s="5">
        <v>1</v>
      </c>
      <c r="J8" s="4">
        <v>0</v>
      </c>
      <c r="K8" s="4">
        <v>0</v>
      </c>
    </row>
    <row r="9" spans="1:11">
      <c r="A9" s="8"/>
      <c r="B9" s="8"/>
      <c r="C9" s="8"/>
      <c r="D9" s="8"/>
      <c r="E9" s="9"/>
      <c r="F9" s="9"/>
      <c r="G9" s="9"/>
      <c r="H9" s="9"/>
      <c r="I9" s="9"/>
      <c r="J9" s="8"/>
      <c r="K9" s="8"/>
    </row>
    <row r="10" spans="1:11">
      <c r="A10" s="7">
        <v>41973</v>
      </c>
      <c r="B10" s="4" t="s">
        <v>9</v>
      </c>
      <c r="C10" s="4" t="s">
        <v>10</v>
      </c>
      <c r="D10" s="4" t="s">
        <v>27</v>
      </c>
      <c r="E10" s="5">
        <v>273</v>
      </c>
      <c r="F10" s="5">
        <v>14</v>
      </c>
      <c r="G10" s="5">
        <v>14</v>
      </c>
      <c r="H10" s="5">
        <v>13</v>
      </c>
      <c r="I10" s="5">
        <v>1</v>
      </c>
      <c r="J10" s="4">
        <v>0</v>
      </c>
      <c r="K10" s="4">
        <v>0</v>
      </c>
    </row>
    <row r="11" spans="1:11">
      <c r="A11" s="7">
        <v>41973</v>
      </c>
      <c r="B11" s="4" t="s">
        <v>9</v>
      </c>
      <c r="C11" s="4" t="s">
        <v>12</v>
      </c>
      <c r="D11" s="4" t="s">
        <v>28</v>
      </c>
      <c r="E11" s="5">
        <v>323</v>
      </c>
      <c r="F11" s="5">
        <v>37</v>
      </c>
      <c r="G11" s="5">
        <v>37</v>
      </c>
      <c r="H11" s="5">
        <v>37</v>
      </c>
      <c r="I11" s="5">
        <v>0</v>
      </c>
      <c r="J11" s="4">
        <v>0</v>
      </c>
      <c r="K11" s="4">
        <v>0</v>
      </c>
    </row>
    <row r="12" spans="1:11">
      <c r="A12" s="7">
        <v>41973</v>
      </c>
      <c r="B12" s="4" t="s">
        <v>9</v>
      </c>
      <c r="C12" s="4" t="s">
        <v>14</v>
      </c>
      <c r="D12" s="4" t="s">
        <v>29</v>
      </c>
      <c r="E12" s="5">
        <v>148</v>
      </c>
      <c r="F12" s="5">
        <v>3</v>
      </c>
      <c r="G12" s="5">
        <v>3</v>
      </c>
      <c r="H12" s="5">
        <v>3</v>
      </c>
      <c r="I12" s="5">
        <v>0</v>
      </c>
      <c r="J12" s="4">
        <v>0</v>
      </c>
      <c r="K12" s="4">
        <v>0</v>
      </c>
    </row>
    <row r="13" spans="1:11" ht="25.5">
      <c r="A13" s="7">
        <v>41973</v>
      </c>
      <c r="B13" s="4" t="s">
        <v>9</v>
      </c>
      <c r="C13" s="4" t="s">
        <v>16</v>
      </c>
      <c r="D13" s="4" t="s">
        <v>30</v>
      </c>
      <c r="E13" s="5">
        <v>11564</v>
      </c>
      <c r="F13" s="5">
        <v>0</v>
      </c>
      <c r="G13" s="5">
        <v>0</v>
      </c>
      <c r="H13" s="5">
        <v>0</v>
      </c>
      <c r="I13" s="5">
        <v>0</v>
      </c>
      <c r="J13" s="4">
        <v>0</v>
      </c>
      <c r="K13" s="4">
        <v>0</v>
      </c>
    </row>
    <row r="14" spans="1:11" ht="25.5">
      <c r="A14" s="7">
        <v>41973</v>
      </c>
      <c r="B14" s="4" t="s">
        <v>9</v>
      </c>
      <c r="C14" s="4" t="s">
        <v>16</v>
      </c>
      <c r="D14" s="4" t="s">
        <v>31</v>
      </c>
      <c r="E14" s="5">
        <v>11564</v>
      </c>
      <c r="F14" s="5">
        <v>1</v>
      </c>
      <c r="G14" s="5">
        <v>1</v>
      </c>
      <c r="H14" s="5">
        <v>1</v>
      </c>
      <c r="I14" s="5">
        <v>0</v>
      </c>
      <c r="J14" s="4">
        <v>0</v>
      </c>
      <c r="K14" s="4">
        <v>0</v>
      </c>
    </row>
    <row r="15" spans="1:11">
      <c r="A15" s="8"/>
      <c r="B15" s="8"/>
      <c r="C15" s="8"/>
      <c r="D15" s="8"/>
      <c r="E15" s="9"/>
      <c r="F15" s="9"/>
      <c r="G15" s="9"/>
      <c r="H15" s="9"/>
      <c r="I15" s="9"/>
      <c r="J15" s="8"/>
      <c r="K15" s="8"/>
    </row>
    <row r="16" spans="1:11">
      <c r="A16" s="7">
        <v>42004</v>
      </c>
      <c r="B16" s="4" t="s">
        <v>9</v>
      </c>
      <c r="C16" s="4" t="s">
        <v>10</v>
      </c>
      <c r="D16" s="4" t="s">
        <v>11</v>
      </c>
      <c r="E16" s="5">
        <v>384</v>
      </c>
      <c r="F16" s="5">
        <v>19</v>
      </c>
      <c r="G16" s="5">
        <v>19</v>
      </c>
      <c r="H16" s="5">
        <v>17</v>
      </c>
      <c r="I16" s="5">
        <v>2</v>
      </c>
      <c r="J16" s="4">
        <v>0</v>
      </c>
      <c r="K16" s="4">
        <v>0</v>
      </c>
    </row>
    <row r="17" spans="1:11">
      <c r="A17" s="7">
        <v>42004</v>
      </c>
      <c r="B17" s="4" t="s">
        <v>9</v>
      </c>
      <c r="C17" s="4" t="s">
        <v>12</v>
      </c>
      <c r="D17" s="4" t="s">
        <v>13</v>
      </c>
      <c r="E17" s="5">
        <v>354</v>
      </c>
      <c r="F17" s="5">
        <v>40</v>
      </c>
      <c r="G17" s="5">
        <v>40</v>
      </c>
      <c r="H17" s="5">
        <v>39</v>
      </c>
      <c r="I17" s="5">
        <v>1</v>
      </c>
      <c r="J17" s="4">
        <v>0</v>
      </c>
      <c r="K17" s="4">
        <v>0</v>
      </c>
    </row>
    <row r="18" spans="1:11">
      <c r="A18" s="7">
        <v>42004</v>
      </c>
      <c r="B18" s="4" t="s">
        <v>9</v>
      </c>
      <c r="C18" s="4" t="s">
        <v>14</v>
      </c>
      <c r="D18" s="4" t="s">
        <v>15</v>
      </c>
      <c r="E18" s="5">
        <v>200</v>
      </c>
      <c r="F18" s="5">
        <v>1</v>
      </c>
      <c r="G18" s="5">
        <v>1</v>
      </c>
      <c r="H18" s="5">
        <v>1</v>
      </c>
      <c r="I18" s="5">
        <v>0</v>
      </c>
      <c r="J18" s="4">
        <v>0</v>
      </c>
      <c r="K18" s="4">
        <v>0</v>
      </c>
    </row>
    <row r="19" spans="1:11" ht="25.5">
      <c r="A19" s="7">
        <v>42004</v>
      </c>
      <c r="B19" s="4" t="s">
        <v>9</v>
      </c>
      <c r="C19" s="4" t="s">
        <v>16</v>
      </c>
      <c r="D19" s="4" t="s">
        <v>17</v>
      </c>
      <c r="E19" s="5">
        <v>12223</v>
      </c>
      <c r="F19" s="5">
        <v>7</v>
      </c>
      <c r="G19" s="5">
        <v>7</v>
      </c>
      <c r="H19" s="5">
        <v>7</v>
      </c>
      <c r="I19" s="5">
        <v>0</v>
      </c>
      <c r="J19" s="4">
        <v>0</v>
      </c>
      <c r="K19" s="4">
        <v>0</v>
      </c>
    </row>
    <row r="20" spans="1:11" ht="25.5">
      <c r="A20" s="7">
        <v>42004</v>
      </c>
      <c r="B20" s="4" t="s">
        <v>9</v>
      </c>
      <c r="C20" s="4" t="s">
        <v>16</v>
      </c>
      <c r="D20" s="4" t="s">
        <v>18</v>
      </c>
      <c r="E20" s="5">
        <v>12223</v>
      </c>
      <c r="F20" s="5">
        <v>6</v>
      </c>
      <c r="G20" s="5">
        <v>6</v>
      </c>
      <c r="H20" s="5">
        <v>6</v>
      </c>
      <c r="I20" s="5">
        <v>0</v>
      </c>
      <c r="J20" s="4">
        <v>0</v>
      </c>
      <c r="K20" s="4">
        <v>0</v>
      </c>
    </row>
    <row r="21" spans="1:11">
      <c r="A21" s="8"/>
      <c r="B21" s="8"/>
      <c r="C21" s="8"/>
      <c r="D21" s="8"/>
      <c r="E21" s="9"/>
      <c r="F21" s="9"/>
      <c r="G21" s="9"/>
      <c r="H21" s="9"/>
      <c r="I21" s="9"/>
      <c r="J21" s="8"/>
      <c r="K21" s="8"/>
    </row>
    <row r="22" spans="1:11">
      <c r="A22" s="223" t="s">
        <v>697</v>
      </c>
      <c r="B22" s="224" t="s">
        <v>9</v>
      </c>
      <c r="C22" s="224" t="s">
        <v>10</v>
      </c>
      <c r="D22" s="224" t="s">
        <v>698</v>
      </c>
      <c r="E22" s="225">
        <v>977</v>
      </c>
      <c r="F22" s="225">
        <v>49</v>
      </c>
      <c r="G22" s="225">
        <v>49</v>
      </c>
      <c r="H22" s="225">
        <v>41</v>
      </c>
      <c r="I22" s="225">
        <v>8</v>
      </c>
      <c r="J22" s="225">
        <v>0</v>
      </c>
      <c r="K22" s="225">
        <v>0</v>
      </c>
    </row>
    <row r="23" spans="1:11">
      <c r="A23" s="223" t="s">
        <v>697</v>
      </c>
      <c r="B23" s="224" t="s">
        <v>9</v>
      </c>
      <c r="C23" s="224" t="s">
        <v>12</v>
      </c>
      <c r="D23" s="224" t="s">
        <v>699</v>
      </c>
      <c r="E23" s="225">
        <v>1079</v>
      </c>
      <c r="F23" s="225">
        <v>107</v>
      </c>
      <c r="G23" s="225">
        <v>107</v>
      </c>
      <c r="H23" s="225">
        <v>106</v>
      </c>
      <c r="I23" s="225">
        <v>1</v>
      </c>
      <c r="J23" s="225">
        <v>0</v>
      </c>
      <c r="K23" s="225">
        <v>0</v>
      </c>
    </row>
    <row r="24" spans="1:11">
      <c r="A24" s="223" t="s">
        <v>697</v>
      </c>
      <c r="B24" s="224" t="s">
        <v>9</v>
      </c>
      <c r="C24" s="224" t="s">
        <v>14</v>
      </c>
      <c r="D24" s="224" t="s">
        <v>700</v>
      </c>
      <c r="E24" s="225">
        <v>563</v>
      </c>
      <c r="F24" s="225">
        <v>8</v>
      </c>
      <c r="G24" s="225">
        <v>8</v>
      </c>
      <c r="H24" s="225">
        <v>8</v>
      </c>
      <c r="I24" s="225">
        <v>0</v>
      </c>
      <c r="J24" s="225">
        <v>0</v>
      </c>
      <c r="K24" s="225">
        <v>0</v>
      </c>
    </row>
    <row r="25" spans="1:11" ht="25.5">
      <c r="A25" s="223" t="s">
        <v>697</v>
      </c>
      <c r="B25" s="224" t="s">
        <v>9</v>
      </c>
      <c r="C25" s="224" t="s">
        <v>16</v>
      </c>
      <c r="D25" s="224" t="s">
        <v>701</v>
      </c>
      <c r="E25" s="225">
        <v>34440</v>
      </c>
      <c r="F25" s="225">
        <v>15</v>
      </c>
      <c r="G25" s="225">
        <v>15</v>
      </c>
      <c r="H25" s="225">
        <v>15</v>
      </c>
      <c r="I25" s="225">
        <v>0</v>
      </c>
      <c r="J25" s="225">
        <v>0</v>
      </c>
      <c r="K25" s="225">
        <v>0</v>
      </c>
    </row>
    <row r="26" spans="1:11" ht="25.5">
      <c r="A26" s="223" t="s">
        <v>697</v>
      </c>
      <c r="B26" s="224" t="s">
        <v>9</v>
      </c>
      <c r="C26" s="224" t="s">
        <v>16</v>
      </c>
      <c r="D26" s="224" t="s">
        <v>702</v>
      </c>
      <c r="E26" s="225">
        <v>34440</v>
      </c>
      <c r="F26" s="225">
        <v>21</v>
      </c>
      <c r="G26" s="225">
        <v>21</v>
      </c>
      <c r="H26" s="225">
        <v>20</v>
      </c>
      <c r="I26" s="225">
        <v>1</v>
      </c>
      <c r="J26" s="225">
        <v>0</v>
      </c>
      <c r="K26" s="225">
        <v>0</v>
      </c>
    </row>
    <row r="28" spans="1:11">
      <c r="A28" s="6" t="s">
        <v>19</v>
      </c>
    </row>
    <row r="29" spans="1:11">
      <c r="A29" s="6" t="s">
        <v>713</v>
      </c>
    </row>
  </sheetData>
  <mergeCells count="2">
    <mergeCell ref="A1:F1"/>
    <mergeCell ref="G1:I1"/>
  </mergeCells>
  <pageMargins left="0.5" right="0.5" top="0.5" bottom="0.5" header="0.5" footer="0.5"/>
  <pageSetup paperSize="5" scale="93"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sheetPr>
    <pageSetUpPr fitToPage="1"/>
  </sheetPr>
  <dimension ref="A1:K19"/>
  <sheetViews>
    <sheetView showGridLines="0" topLeftCell="A7" workbookViewId="0">
      <selection activeCell="A19" sqref="A19"/>
    </sheetView>
  </sheetViews>
  <sheetFormatPr defaultRowHeight="15"/>
  <cols>
    <col min="1" max="1" width="16.42578125" customWidth="1"/>
    <col min="2" max="2" width="41.140625" customWidth="1"/>
    <col min="3" max="3" width="13.7109375" customWidth="1"/>
    <col min="4" max="11" width="8.28515625" customWidth="1"/>
  </cols>
  <sheetData>
    <row r="1" spans="1:11" ht="21" customHeight="1">
      <c r="A1" s="142"/>
      <c r="B1" s="289" t="s">
        <v>302</v>
      </c>
      <c r="C1" s="289"/>
      <c r="D1" s="289"/>
      <c r="E1" s="289"/>
      <c r="F1" s="289"/>
      <c r="G1" s="289"/>
      <c r="H1" s="289"/>
      <c r="I1" s="289"/>
      <c r="J1" s="143"/>
    </row>
    <row r="2" spans="1:11">
      <c r="A2" s="144" t="s">
        <v>278</v>
      </c>
      <c r="B2" s="145" t="s">
        <v>273</v>
      </c>
      <c r="C2" s="143"/>
      <c r="D2" s="143"/>
      <c r="E2" s="143"/>
      <c r="F2" s="143"/>
      <c r="G2" s="143"/>
      <c r="H2" s="143"/>
      <c r="I2" s="143"/>
      <c r="J2" s="143"/>
      <c r="K2" s="143"/>
    </row>
    <row r="3" spans="1:11">
      <c r="A3" s="144" t="s">
        <v>279</v>
      </c>
      <c r="B3" s="145" t="s">
        <v>280</v>
      </c>
      <c r="C3" s="143"/>
      <c r="D3" s="143"/>
      <c r="E3" s="143"/>
      <c r="F3" s="143"/>
      <c r="G3" s="143"/>
      <c r="H3" s="143"/>
      <c r="I3" s="143"/>
      <c r="J3" s="143"/>
      <c r="K3" s="143"/>
    </row>
    <row r="4" spans="1:11">
      <c r="A4" s="144" t="s">
        <v>281</v>
      </c>
      <c r="B4" s="146" t="s">
        <v>303</v>
      </c>
      <c r="C4" s="143"/>
      <c r="D4" s="143"/>
      <c r="E4" s="143"/>
      <c r="F4" s="143"/>
      <c r="G4" s="143"/>
      <c r="H4" s="143"/>
      <c r="I4" s="143"/>
      <c r="J4" s="143"/>
      <c r="K4" s="143"/>
    </row>
    <row r="5" spans="1:11">
      <c r="A5" s="144" t="s">
        <v>282</v>
      </c>
      <c r="B5" s="147">
        <v>49</v>
      </c>
      <c r="C5" s="143"/>
      <c r="D5" s="143"/>
      <c r="E5" s="143"/>
      <c r="F5" s="143"/>
      <c r="G5" s="143"/>
      <c r="H5" s="143"/>
      <c r="I5" s="143"/>
      <c r="J5" s="143"/>
      <c r="K5" s="143"/>
    </row>
    <row r="6" spans="1:11" ht="25.5" customHeight="1">
      <c r="A6" s="148"/>
      <c r="B6" s="149" t="s">
        <v>283</v>
      </c>
      <c r="C6" s="150" t="s">
        <v>284</v>
      </c>
      <c r="D6" s="290" t="s">
        <v>285</v>
      </c>
      <c r="E6" s="286"/>
      <c r="F6" s="291" t="s">
        <v>286</v>
      </c>
      <c r="G6" s="286"/>
      <c r="H6" s="292" t="s">
        <v>287</v>
      </c>
      <c r="I6" s="286"/>
      <c r="J6" s="285" t="s">
        <v>288</v>
      </c>
      <c r="K6" s="286"/>
    </row>
    <row r="7" spans="1:11" ht="25.5">
      <c r="A7" s="287"/>
      <c r="B7" s="151" t="s">
        <v>289</v>
      </c>
      <c r="C7" s="152">
        <v>49</v>
      </c>
      <c r="D7" s="153">
        <v>46</v>
      </c>
      <c r="E7" s="154">
        <v>0.93877551020408168</v>
      </c>
      <c r="F7" s="153">
        <v>0</v>
      </c>
      <c r="G7" s="154">
        <v>0</v>
      </c>
      <c r="H7" s="153">
        <v>0</v>
      </c>
      <c r="I7" s="154">
        <v>0</v>
      </c>
      <c r="J7" s="153">
        <v>3</v>
      </c>
      <c r="K7" s="154">
        <v>6.1224489795918366E-2</v>
      </c>
    </row>
    <row r="8" spans="1:11" ht="25.5">
      <c r="A8" s="288"/>
      <c r="B8" s="151" t="s">
        <v>290</v>
      </c>
      <c r="C8" s="153">
        <v>49</v>
      </c>
      <c r="D8" s="153">
        <v>49</v>
      </c>
      <c r="E8" s="154">
        <v>1</v>
      </c>
      <c r="F8" s="153">
        <v>0</v>
      </c>
      <c r="G8" s="154">
        <v>0</v>
      </c>
      <c r="H8" s="153">
        <v>0</v>
      </c>
      <c r="I8" s="154">
        <v>0</v>
      </c>
      <c r="J8" s="153">
        <v>0</v>
      </c>
      <c r="K8" s="154">
        <v>0</v>
      </c>
    </row>
    <row r="9" spans="1:11" ht="38.25">
      <c r="A9" s="287"/>
      <c r="B9" s="151" t="s">
        <v>291</v>
      </c>
      <c r="C9" s="153">
        <v>49</v>
      </c>
      <c r="D9" s="153">
        <v>47</v>
      </c>
      <c r="E9" s="154">
        <v>0.95918367346938771</v>
      </c>
      <c r="F9" s="153">
        <v>0</v>
      </c>
      <c r="G9" s="154">
        <v>0</v>
      </c>
      <c r="H9" s="153">
        <v>0</v>
      </c>
      <c r="I9" s="154">
        <v>0</v>
      </c>
      <c r="J9" s="153">
        <v>2</v>
      </c>
      <c r="K9" s="154">
        <v>4.0816326530612242E-2</v>
      </c>
    </row>
    <row r="10" spans="1:11" ht="38.25">
      <c r="A10" s="288"/>
      <c r="B10" s="151" t="s">
        <v>292</v>
      </c>
      <c r="C10" s="153">
        <v>49</v>
      </c>
      <c r="D10" s="153">
        <v>46</v>
      </c>
      <c r="E10" s="154">
        <v>0.93877551020408168</v>
      </c>
      <c r="F10" s="153">
        <v>0</v>
      </c>
      <c r="G10" s="154">
        <v>0</v>
      </c>
      <c r="H10" s="153">
        <v>0</v>
      </c>
      <c r="I10" s="154">
        <v>0</v>
      </c>
      <c r="J10" s="153">
        <v>3</v>
      </c>
      <c r="K10" s="154">
        <v>6.1224489795918366E-2</v>
      </c>
    </row>
    <row r="11" spans="1:11" ht="63.75">
      <c r="A11" s="287"/>
      <c r="B11" s="151" t="s">
        <v>293</v>
      </c>
      <c r="C11" s="153">
        <v>49</v>
      </c>
      <c r="D11" s="153">
        <v>49</v>
      </c>
      <c r="E11" s="154">
        <v>1</v>
      </c>
      <c r="F11" s="153">
        <v>0</v>
      </c>
      <c r="G11" s="154">
        <v>0</v>
      </c>
      <c r="H11" s="153">
        <v>0</v>
      </c>
      <c r="I11" s="154">
        <v>0</v>
      </c>
      <c r="J11" s="153">
        <v>0</v>
      </c>
      <c r="K11" s="154">
        <v>0</v>
      </c>
    </row>
    <row r="12" spans="1:11" ht="51">
      <c r="A12" s="288"/>
      <c r="B12" s="151" t="s">
        <v>294</v>
      </c>
      <c r="C12" s="153">
        <v>49</v>
      </c>
      <c r="D12" s="153">
        <v>12</v>
      </c>
      <c r="E12" s="154">
        <v>0.24489795918367346</v>
      </c>
      <c r="F12" s="153">
        <v>0</v>
      </c>
      <c r="G12" s="154">
        <v>0</v>
      </c>
      <c r="H12" s="153">
        <v>0</v>
      </c>
      <c r="I12" s="154">
        <v>0</v>
      </c>
      <c r="J12" s="153">
        <v>37</v>
      </c>
      <c r="K12" s="154">
        <v>0.75510204081632648</v>
      </c>
    </row>
    <row r="13" spans="1:11" ht="51">
      <c r="A13" s="288"/>
      <c r="B13" s="151" t="s">
        <v>295</v>
      </c>
      <c r="C13" s="153">
        <v>49</v>
      </c>
      <c r="D13" s="153">
        <v>48</v>
      </c>
      <c r="E13" s="154">
        <v>0.97959183673469385</v>
      </c>
      <c r="F13" s="153">
        <v>0</v>
      </c>
      <c r="G13" s="154">
        <v>0</v>
      </c>
      <c r="H13" s="153">
        <v>0</v>
      </c>
      <c r="I13" s="154">
        <v>0</v>
      </c>
      <c r="J13" s="153">
        <v>1</v>
      </c>
      <c r="K13" s="154">
        <v>2.0408163265306121E-2</v>
      </c>
    </row>
    <row r="14" spans="1:11" ht="25.5">
      <c r="A14" s="287"/>
      <c r="B14" s="151" t="s">
        <v>296</v>
      </c>
      <c r="C14" s="153">
        <v>49</v>
      </c>
      <c r="D14" s="153">
        <v>14</v>
      </c>
      <c r="E14" s="154">
        <v>0.2857142857142857</v>
      </c>
      <c r="F14" s="153">
        <v>1</v>
      </c>
      <c r="G14" s="154">
        <v>2.0408163265306121E-2</v>
      </c>
      <c r="H14" s="153">
        <v>0</v>
      </c>
      <c r="I14" s="154">
        <v>0</v>
      </c>
      <c r="J14" s="153">
        <v>34</v>
      </c>
      <c r="K14" s="154">
        <v>0.69387755102040816</v>
      </c>
    </row>
    <row r="15" spans="1:11" ht="38.25">
      <c r="A15" s="288"/>
      <c r="B15" s="151" t="s">
        <v>297</v>
      </c>
      <c r="C15" s="153">
        <v>49</v>
      </c>
      <c r="D15" s="153">
        <v>10</v>
      </c>
      <c r="E15" s="154">
        <v>0.20408163265306123</v>
      </c>
      <c r="F15" s="153">
        <v>0</v>
      </c>
      <c r="G15" s="154">
        <v>0</v>
      </c>
      <c r="H15" s="153">
        <v>0</v>
      </c>
      <c r="I15" s="154">
        <v>0</v>
      </c>
      <c r="J15" s="153">
        <v>39</v>
      </c>
      <c r="K15" s="154">
        <v>0.79591836734693877</v>
      </c>
    </row>
    <row r="16" spans="1:11" ht="25.5">
      <c r="A16" s="288"/>
      <c r="B16" s="151" t="s">
        <v>298</v>
      </c>
      <c r="C16" s="153">
        <v>49</v>
      </c>
      <c r="D16" s="153">
        <v>37</v>
      </c>
      <c r="E16" s="154">
        <v>0.75510204081632648</v>
      </c>
      <c r="F16" s="153">
        <v>8</v>
      </c>
      <c r="G16" s="154">
        <v>0.16326530612244897</v>
      </c>
      <c r="H16" s="153">
        <v>0</v>
      </c>
      <c r="I16" s="154">
        <v>0</v>
      </c>
      <c r="J16" s="153">
        <v>4</v>
      </c>
      <c r="K16" s="154">
        <v>8.1632653061224483E-2</v>
      </c>
    </row>
    <row r="17" spans="1:11" ht="63.75">
      <c r="A17" s="155"/>
      <c r="B17" s="151" t="s">
        <v>299</v>
      </c>
      <c r="C17" s="153">
        <v>49</v>
      </c>
      <c r="D17" s="153">
        <v>42</v>
      </c>
      <c r="E17" s="154">
        <v>0.8571428571428571</v>
      </c>
      <c r="F17" s="153">
        <v>0</v>
      </c>
      <c r="G17" s="154">
        <v>0</v>
      </c>
      <c r="H17" s="153">
        <v>0</v>
      </c>
      <c r="I17" s="154">
        <v>0</v>
      </c>
      <c r="J17" s="153">
        <v>7</v>
      </c>
      <c r="K17" s="154">
        <v>0.14285714285714285</v>
      </c>
    </row>
    <row r="18" spans="1:11" ht="25.5">
      <c r="A18" s="155"/>
      <c r="B18" s="151" t="s">
        <v>300</v>
      </c>
      <c r="C18" s="153">
        <v>49</v>
      </c>
      <c r="D18" s="153">
        <v>49</v>
      </c>
      <c r="E18" s="154">
        <v>1</v>
      </c>
      <c r="F18" s="153">
        <v>0</v>
      </c>
      <c r="G18" s="154">
        <v>0</v>
      </c>
      <c r="H18" s="153">
        <v>0</v>
      </c>
      <c r="I18" s="154">
        <v>0</v>
      </c>
      <c r="J18" s="153">
        <v>0</v>
      </c>
      <c r="K18" s="154">
        <v>0</v>
      </c>
    </row>
    <row r="19" spans="1:11" ht="38.25">
      <c r="A19" s="155"/>
      <c r="B19" s="151" t="s">
        <v>301</v>
      </c>
      <c r="C19" s="153">
        <v>49</v>
      </c>
      <c r="D19" s="153">
        <v>2</v>
      </c>
      <c r="E19" s="154">
        <v>4.0816326530612242E-2</v>
      </c>
      <c r="F19" s="153">
        <v>0</v>
      </c>
      <c r="G19" s="154">
        <v>0</v>
      </c>
      <c r="H19" s="153">
        <v>0</v>
      </c>
      <c r="I19" s="154">
        <v>0</v>
      </c>
      <c r="J19" s="153">
        <v>47</v>
      </c>
      <c r="K19" s="154">
        <v>0.95918367346938771</v>
      </c>
    </row>
  </sheetData>
  <mergeCells count="9">
    <mergeCell ref="B1:I1"/>
    <mergeCell ref="D6:E6"/>
    <mergeCell ref="F6:G6"/>
    <mergeCell ref="H6:I6"/>
    <mergeCell ref="J6:K6"/>
    <mergeCell ref="A7:A8"/>
    <mergeCell ref="A9:A10"/>
    <mergeCell ref="A11:A13"/>
    <mergeCell ref="A14:A16"/>
  </mergeCells>
  <pageMargins left="0.7" right="0.7" top="0.75" bottom="0.75" header="0.3" footer="0.3"/>
  <pageSetup scale="83" fitToHeight="10" orientation="landscape" r:id="rId1"/>
  <drawing r:id="rId2"/>
</worksheet>
</file>

<file path=xl/worksheets/sheet11.xml><?xml version="1.0" encoding="utf-8"?>
<worksheet xmlns="http://schemas.openxmlformats.org/spreadsheetml/2006/main" xmlns:r="http://schemas.openxmlformats.org/officeDocument/2006/relationships">
  <sheetPr>
    <pageSetUpPr fitToPage="1"/>
  </sheetPr>
  <dimension ref="A1:X101"/>
  <sheetViews>
    <sheetView showGridLines="0" zoomScale="90" zoomScaleNormal="90" workbookViewId="0">
      <pane ySplit="4" topLeftCell="A5" activePane="bottomLeft" state="frozen"/>
      <selection activeCell="A19" sqref="A19"/>
      <selection pane="bottomLeft" activeCell="A19" sqref="A19"/>
    </sheetView>
  </sheetViews>
  <sheetFormatPr defaultRowHeight="15" outlineLevelRow="1"/>
  <cols>
    <col min="1" max="1" width="11.140625" bestFit="1" customWidth="1"/>
    <col min="2" max="2" width="11.85546875" customWidth="1"/>
    <col min="3" max="3" width="14.5703125" bestFit="1" customWidth="1"/>
    <col min="4" max="4" width="10.28515625" bestFit="1" customWidth="1"/>
    <col min="5" max="5" width="15.7109375" customWidth="1"/>
    <col min="6" max="6" width="13.140625" customWidth="1"/>
    <col min="7" max="7" width="10.140625" customWidth="1"/>
    <col min="8" max="8" width="16" customWidth="1"/>
    <col min="9" max="9" width="13.85546875" customWidth="1"/>
    <col min="10" max="10" width="30.7109375" customWidth="1"/>
    <col min="11" max="22" width="20.7109375" customWidth="1"/>
  </cols>
  <sheetData>
    <row r="1" spans="1:24">
      <c r="A1" s="143"/>
    </row>
    <row r="2" spans="1:24" ht="18.75">
      <c r="A2" s="293" t="s">
        <v>384</v>
      </c>
      <c r="B2" s="289"/>
      <c r="C2" s="289"/>
      <c r="D2" s="289"/>
      <c r="E2" s="289"/>
    </row>
    <row r="3" spans="1:24">
      <c r="A3" s="159"/>
      <c r="B3" s="294" t="s">
        <v>304</v>
      </c>
      <c r="C3" s="295"/>
      <c r="D3" s="295"/>
      <c r="E3" s="295"/>
      <c r="F3" s="295"/>
      <c r="G3" s="295"/>
      <c r="H3" s="295"/>
      <c r="I3" s="295"/>
      <c r="J3" s="296" t="s">
        <v>305</v>
      </c>
      <c r="K3" s="297"/>
      <c r="L3" s="297"/>
      <c r="M3" s="297"/>
      <c r="N3" s="297"/>
      <c r="O3" s="297"/>
      <c r="P3" s="297"/>
      <c r="Q3" s="297"/>
      <c r="R3" s="297"/>
      <c r="S3" s="297"/>
      <c r="T3" s="297"/>
      <c r="U3" s="297"/>
      <c r="V3" s="297"/>
    </row>
    <row r="4" spans="1:24" s="157" customFormat="1" ht="127.5">
      <c r="A4" s="160" t="s">
        <v>306</v>
      </c>
      <c r="B4" s="160" t="s">
        <v>307</v>
      </c>
      <c r="C4" s="160" t="s">
        <v>308</v>
      </c>
      <c r="D4" s="160" t="s">
        <v>309</v>
      </c>
      <c r="E4" s="160" t="s">
        <v>310</v>
      </c>
      <c r="F4" s="160" t="s">
        <v>311</v>
      </c>
      <c r="G4" s="160" t="s">
        <v>312</v>
      </c>
      <c r="H4" s="160" t="s">
        <v>46</v>
      </c>
      <c r="I4" s="160" t="s">
        <v>313</v>
      </c>
      <c r="J4" s="160" t="s">
        <v>289</v>
      </c>
      <c r="K4" s="160" t="s">
        <v>290</v>
      </c>
      <c r="L4" s="160" t="s">
        <v>291</v>
      </c>
      <c r="M4" s="160" t="s">
        <v>292</v>
      </c>
      <c r="N4" s="160" t="s">
        <v>293</v>
      </c>
      <c r="O4" s="160" t="s">
        <v>294</v>
      </c>
      <c r="P4" s="160" t="s">
        <v>295</v>
      </c>
      <c r="Q4" s="160" t="s">
        <v>296</v>
      </c>
      <c r="R4" s="160" t="s">
        <v>297</v>
      </c>
      <c r="S4" s="160" t="s">
        <v>298</v>
      </c>
      <c r="T4" s="160" t="s">
        <v>299</v>
      </c>
      <c r="U4" s="160" t="s">
        <v>300</v>
      </c>
      <c r="V4" s="160" t="s">
        <v>301</v>
      </c>
    </row>
    <row r="5" spans="1:24" s="167" customFormat="1">
      <c r="A5" s="161">
        <v>8493560</v>
      </c>
      <c r="B5" s="162">
        <v>41943</v>
      </c>
      <c r="C5" s="162">
        <v>41961</v>
      </c>
      <c r="D5" s="163" t="s">
        <v>272</v>
      </c>
      <c r="E5" s="161">
        <v>12589230</v>
      </c>
      <c r="F5" s="163" t="s">
        <v>94</v>
      </c>
      <c r="G5" s="161" t="s">
        <v>314</v>
      </c>
      <c r="H5" s="164" t="s">
        <v>315</v>
      </c>
      <c r="I5" s="165">
        <v>0</v>
      </c>
      <c r="J5" s="166" t="s">
        <v>316</v>
      </c>
      <c r="K5" s="166" t="s">
        <v>316</v>
      </c>
      <c r="L5" s="166" t="s">
        <v>316</v>
      </c>
      <c r="M5" s="166" t="s">
        <v>316</v>
      </c>
      <c r="N5" s="166" t="s">
        <v>316</v>
      </c>
      <c r="O5" s="166" t="s">
        <v>8</v>
      </c>
      <c r="P5" s="166" t="s">
        <v>316</v>
      </c>
      <c r="Q5" s="166" t="s">
        <v>8</v>
      </c>
      <c r="R5" s="166" t="s">
        <v>8</v>
      </c>
      <c r="S5" s="166" t="s">
        <v>316</v>
      </c>
      <c r="T5" s="166" t="s">
        <v>316</v>
      </c>
      <c r="U5" s="166" t="s">
        <v>316</v>
      </c>
      <c r="V5" s="166" t="s">
        <v>8</v>
      </c>
      <c r="X5" s="168"/>
    </row>
    <row r="6" spans="1:24" ht="268.5" outlineLevel="1">
      <c r="A6" s="169" t="s">
        <v>317</v>
      </c>
      <c r="B6" s="170"/>
      <c r="C6" s="171"/>
      <c r="D6" s="170"/>
      <c r="E6" s="170"/>
      <c r="F6" s="170"/>
      <c r="G6" s="170"/>
      <c r="H6" s="170"/>
      <c r="I6" s="172"/>
      <c r="J6" s="173" t="s">
        <v>318</v>
      </c>
      <c r="K6" s="173"/>
      <c r="L6" s="173"/>
      <c r="M6" s="173"/>
      <c r="N6" s="173" t="s">
        <v>319</v>
      </c>
      <c r="O6" s="173" t="s">
        <v>320</v>
      </c>
      <c r="P6" s="173"/>
      <c r="Q6" s="173" t="s">
        <v>321</v>
      </c>
      <c r="R6" s="173" t="s">
        <v>322</v>
      </c>
      <c r="S6" s="173"/>
      <c r="T6" s="173"/>
      <c r="U6" s="173"/>
      <c r="V6" s="173" t="s">
        <v>323</v>
      </c>
    </row>
    <row r="7" spans="1:24" s="167" customFormat="1">
      <c r="A7" s="161">
        <v>8485347</v>
      </c>
      <c r="B7" s="162">
        <v>41943</v>
      </c>
      <c r="C7" s="162">
        <v>41961</v>
      </c>
      <c r="D7" s="163" t="s">
        <v>272</v>
      </c>
      <c r="E7" s="161">
        <v>15972300</v>
      </c>
      <c r="F7" s="163" t="s">
        <v>94</v>
      </c>
      <c r="G7" s="161" t="s">
        <v>324</v>
      </c>
      <c r="H7" s="164" t="s">
        <v>325</v>
      </c>
      <c r="I7" s="165">
        <v>0</v>
      </c>
      <c r="J7" s="166" t="s">
        <v>316</v>
      </c>
      <c r="K7" s="166" t="s">
        <v>316</v>
      </c>
      <c r="L7" s="166" t="s">
        <v>316</v>
      </c>
      <c r="M7" s="166" t="s">
        <v>316</v>
      </c>
      <c r="N7" s="166" t="s">
        <v>316</v>
      </c>
      <c r="O7" s="166" t="s">
        <v>8</v>
      </c>
      <c r="P7" s="166" t="s">
        <v>316</v>
      </c>
      <c r="Q7" s="166" t="s">
        <v>8</v>
      </c>
      <c r="R7" s="166" t="s">
        <v>8</v>
      </c>
      <c r="S7" s="166" t="s">
        <v>326</v>
      </c>
      <c r="T7" s="166" t="s">
        <v>316</v>
      </c>
      <c r="U7" s="166" t="s">
        <v>316</v>
      </c>
      <c r="V7" s="166" t="s">
        <v>8</v>
      </c>
      <c r="X7" s="168"/>
    </row>
    <row r="8" spans="1:24" ht="230.25" outlineLevel="1">
      <c r="A8" s="169" t="s">
        <v>317</v>
      </c>
      <c r="B8" s="170"/>
      <c r="C8" s="171"/>
      <c r="D8" s="170"/>
      <c r="E8" s="170"/>
      <c r="F8" s="170"/>
      <c r="G8" s="170"/>
      <c r="H8" s="170"/>
      <c r="I8" s="172"/>
      <c r="J8" s="173" t="s">
        <v>327</v>
      </c>
      <c r="K8" s="173"/>
      <c r="L8" s="173"/>
      <c r="M8" s="173"/>
      <c r="N8" s="173"/>
      <c r="O8" s="173" t="s">
        <v>320</v>
      </c>
      <c r="P8" s="173"/>
      <c r="Q8" s="173">
        <v>83912.23</v>
      </c>
      <c r="R8" s="173" t="s">
        <v>322</v>
      </c>
      <c r="S8" s="173" t="s">
        <v>328</v>
      </c>
      <c r="T8" s="173" t="s">
        <v>329</v>
      </c>
      <c r="U8" s="173"/>
      <c r="V8" s="173" t="s">
        <v>323</v>
      </c>
    </row>
    <row r="9" spans="1:24" s="167" customFormat="1">
      <c r="A9" s="161">
        <v>8465563</v>
      </c>
      <c r="B9" s="162">
        <v>41943</v>
      </c>
      <c r="C9" s="162">
        <v>41961</v>
      </c>
      <c r="D9" s="163" t="s">
        <v>272</v>
      </c>
      <c r="E9" s="161">
        <v>1023892550</v>
      </c>
      <c r="F9" s="163" t="s">
        <v>94</v>
      </c>
      <c r="G9" s="161" t="s">
        <v>314</v>
      </c>
      <c r="H9" s="164" t="s">
        <v>330</v>
      </c>
      <c r="I9" s="165">
        <v>0</v>
      </c>
      <c r="J9" s="166" t="s">
        <v>316</v>
      </c>
      <c r="K9" s="166" t="s">
        <v>316</v>
      </c>
      <c r="L9" s="166" t="s">
        <v>316</v>
      </c>
      <c r="M9" s="166" t="s">
        <v>316</v>
      </c>
      <c r="N9" s="166" t="s">
        <v>316</v>
      </c>
      <c r="O9" s="166" t="s">
        <v>8</v>
      </c>
      <c r="P9" s="166" t="s">
        <v>316</v>
      </c>
      <c r="Q9" s="166" t="s">
        <v>316</v>
      </c>
      <c r="R9" s="166" t="s">
        <v>8</v>
      </c>
      <c r="S9" s="166" t="s">
        <v>316</v>
      </c>
      <c r="T9" s="166" t="s">
        <v>316</v>
      </c>
      <c r="U9" s="166" t="s">
        <v>316</v>
      </c>
      <c r="V9" s="166" t="s">
        <v>8</v>
      </c>
      <c r="X9" s="168"/>
    </row>
    <row r="10" spans="1:24" ht="166.5" outlineLevel="1">
      <c r="A10" s="169" t="s">
        <v>317</v>
      </c>
      <c r="B10" s="170"/>
      <c r="C10" s="171"/>
      <c r="D10" s="170"/>
      <c r="E10" s="170"/>
      <c r="F10" s="170"/>
      <c r="G10" s="170"/>
      <c r="H10" s="170"/>
      <c r="I10" s="172"/>
      <c r="J10" s="173" t="s">
        <v>331</v>
      </c>
      <c r="K10" s="173" t="s">
        <v>332</v>
      </c>
      <c r="L10" s="173"/>
      <c r="M10" s="173" t="s">
        <v>333</v>
      </c>
      <c r="N10" s="173"/>
      <c r="O10" s="173" t="s">
        <v>334</v>
      </c>
      <c r="P10" s="173"/>
      <c r="Q10" s="173" t="s">
        <v>335</v>
      </c>
      <c r="R10" s="173" t="s">
        <v>322</v>
      </c>
      <c r="S10" s="173"/>
      <c r="T10" s="173"/>
      <c r="U10" s="173"/>
      <c r="V10" s="173" t="s">
        <v>323</v>
      </c>
    </row>
    <row r="11" spans="1:24" s="167" customFormat="1">
      <c r="A11" s="161">
        <v>8454763</v>
      </c>
      <c r="B11" s="162">
        <v>41943</v>
      </c>
      <c r="C11" s="162">
        <v>41961</v>
      </c>
      <c r="D11" s="163" t="s">
        <v>272</v>
      </c>
      <c r="E11" s="161">
        <v>23822398</v>
      </c>
      <c r="F11" s="163" t="s">
        <v>94</v>
      </c>
      <c r="G11" s="161" t="s">
        <v>336</v>
      </c>
      <c r="H11" s="164" t="s">
        <v>337</v>
      </c>
      <c r="I11" s="165">
        <v>0</v>
      </c>
      <c r="J11" s="166" t="s">
        <v>316</v>
      </c>
      <c r="K11" s="166" t="s">
        <v>316</v>
      </c>
      <c r="L11" s="166" t="s">
        <v>316</v>
      </c>
      <c r="M11" s="166" t="s">
        <v>316</v>
      </c>
      <c r="N11" s="166" t="s">
        <v>316</v>
      </c>
      <c r="O11" s="166" t="s">
        <v>8</v>
      </c>
      <c r="P11" s="166" t="s">
        <v>316</v>
      </c>
      <c r="Q11" s="166" t="s">
        <v>8</v>
      </c>
      <c r="R11" s="166" t="s">
        <v>8</v>
      </c>
      <c r="S11" s="166" t="s">
        <v>316</v>
      </c>
      <c r="T11" s="166" t="s">
        <v>316</v>
      </c>
      <c r="U11" s="166" t="s">
        <v>316</v>
      </c>
      <c r="V11" s="166" t="s">
        <v>8</v>
      </c>
      <c r="X11" s="168"/>
    </row>
    <row r="12" spans="1:24" ht="90" outlineLevel="1">
      <c r="A12" s="169" t="s">
        <v>317</v>
      </c>
      <c r="B12" s="170"/>
      <c r="C12" s="171"/>
      <c r="D12" s="170"/>
      <c r="E12" s="170"/>
      <c r="F12" s="170"/>
      <c r="G12" s="170"/>
      <c r="H12" s="170"/>
      <c r="I12" s="172"/>
      <c r="J12" s="173" t="s">
        <v>338</v>
      </c>
      <c r="K12" s="173" t="s">
        <v>339</v>
      </c>
      <c r="L12" s="173"/>
      <c r="M12" s="173"/>
      <c r="N12" s="173"/>
      <c r="O12" s="173" t="s">
        <v>320</v>
      </c>
      <c r="P12" s="173"/>
      <c r="Q12" s="173">
        <v>203893.66</v>
      </c>
      <c r="R12" s="173" t="s">
        <v>322</v>
      </c>
      <c r="S12" s="173"/>
      <c r="T12" s="173"/>
      <c r="U12" s="173"/>
      <c r="V12" s="173" t="s">
        <v>323</v>
      </c>
    </row>
    <row r="13" spans="1:24" s="167" customFormat="1">
      <c r="A13" s="161">
        <v>8472760</v>
      </c>
      <c r="B13" s="162">
        <v>41943</v>
      </c>
      <c r="C13" s="162">
        <v>41961</v>
      </c>
      <c r="D13" s="163" t="s">
        <v>272</v>
      </c>
      <c r="E13" s="161">
        <v>1686862475</v>
      </c>
      <c r="F13" s="163" t="s">
        <v>94</v>
      </c>
      <c r="G13" s="161" t="s">
        <v>340</v>
      </c>
      <c r="H13" s="164" t="s">
        <v>341</v>
      </c>
      <c r="I13" s="165">
        <v>0</v>
      </c>
      <c r="J13" s="166" t="s">
        <v>316</v>
      </c>
      <c r="K13" s="166" t="s">
        <v>316</v>
      </c>
      <c r="L13" s="166" t="s">
        <v>316</v>
      </c>
      <c r="M13" s="166" t="s">
        <v>316</v>
      </c>
      <c r="N13" s="166" t="s">
        <v>316</v>
      </c>
      <c r="O13" s="166" t="s">
        <v>8</v>
      </c>
      <c r="P13" s="166" t="s">
        <v>316</v>
      </c>
      <c r="Q13" s="166" t="s">
        <v>8</v>
      </c>
      <c r="R13" s="166" t="s">
        <v>8</v>
      </c>
      <c r="S13" s="166" t="s">
        <v>326</v>
      </c>
      <c r="T13" s="166" t="s">
        <v>316</v>
      </c>
      <c r="U13" s="166" t="s">
        <v>316</v>
      </c>
      <c r="V13" s="166" t="s">
        <v>8</v>
      </c>
      <c r="X13" s="168"/>
    </row>
    <row r="14" spans="1:24" ht="64.5" outlineLevel="1">
      <c r="A14" s="169" t="s">
        <v>317</v>
      </c>
      <c r="B14" s="170"/>
      <c r="C14" s="171"/>
      <c r="D14" s="170"/>
      <c r="E14" s="170"/>
      <c r="F14" s="170"/>
      <c r="G14" s="170"/>
      <c r="H14" s="170"/>
      <c r="I14" s="172"/>
      <c r="J14" s="173" t="s">
        <v>342</v>
      </c>
      <c r="K14" s="173"/>
      <c r="L14" s="173" t="s">
        <v>343</v>
      </c>
      <c r="M14" s="173"/>
      <c r="N14" s="173"/>
      <c r="O14" s="173" t="s">
        <v>344</v>
      </c>
      <c r="P14" s="173"/>
      <c r="Q14" s="173">
        <v>95901.05</v>
      </c>
      <c r="R14" s="173" t="s">
        <v>345</v>
      </c>
      <c r="S14" s="173" t="s">
        <v>328</v>
      </c>
      <c r="T14" s="173"/>
      <c r="U14" s="173"/>
      <c r="V14" s="173"/>
    </row>
    <row r="15" spans="1:24" s="167" customFormat="1">
      <c r="A15" s="161">
        <v>8466072</v>
      </c>
      <c r="B15" s="162">
        <v>41943</v>
      </c>
      <c r="C15" s="162">
        <v>41961</v>
      </c>
      <c r="D15" s="163" t="s">
        <v>272</v>
      </c>
      <c r="E15" s="161">
        <v>1927297486</v>
      </c>
      <c r="F15" s="163" t="s">
        <v>94</v>
      </c>
      <c r="G15" s="161" t="s">
        <v>314</v>
      </c>
      <c r="H15" s="164" t="s">
        <v>346</v>
      </c>
      <c r="I15" s="165">
        <v>0</v>
      </c>
      <c r="J15" s="166" t="s">
        <v>316</v>
      </c>
      <c r="K15" s="166" t="s">
        <v>316</v>
      </c>
      <c r="L15" s="166" t="s">
        <v>316</v>
      </c>
      <c r="M15" s="166" t="s">
        <v>316</v>
      </c>
      <c r="N15" s="166" t="s">
        <v>316</v>
      </c>
      <c r="O15" s="166" t="s">
        <v>316</v>
      </c>
      <c r="P15" s="166" t="s">
        <v>316</v>
      </c>
      <c r="Q15" s="166" t="s">
        <v>8</v>
      </c>
      <c r="R15" s="166" t="s">
        <v>8</v>
      </c>
      <c r="S15" s="166" t="s">
        <v>326</v>
      </c>
      <c r="T15" s="166" t="s">
        <v>316</v>
      </c>
      <c r="U15" s="166" t="s">
        <v>316</v>
      </c>
      <c r="V15" s="166" t="s">
        <v>8</v>
      </c>
      <c r="X15" s="168"/>
    </row>
    <row r="16" spans="1:24" ht="64.5" outlineLevel="1">
      <c r="A16" s="169" t="s">
        <v>317</v>
      </c>
      <c r="B16" s="170"/>
      <c r="C16" s="171"/>
      <c r="D16" s="170"/>
      <c r="E16" s="170"/>
      <c r="F16" s="170"/>
      <c r="G16" s="170"/>
      <c r="H16" s="170"/>
      <c r="I16" s="172"/>
      <c r="J16" s="173" t="s">
        <v>347</v>
      </c>
      <c r="K16" s="173"/>
      <c r="L16" s="173"/>
      <c r="M16" s="173"/>
      <c r="N16" s="173"/>
      <c r="O16" s="173" t="s">
        <v>348</v>
      </c>
      <c r="P16" s="173"/>
      <c r="Q16" s="173">
        <v>134675.45000000001</v>
      </c>
      <c r="R16" s="173" t="s">
        <v>349</v>
      </c>
      <c r="S16" s="173" t="s">
        <v>328</v>
      </c>
      <c r="T16" s="173" t="s">
        <v>350</v>
      </c>
      <c r="U16" s="173"/>
      <c r="V16" s="173" t="s">
        <v>323</v>
      </c>
    </row>
    <row r="17" spans="1:24" s="167" customFormat="1">
      <c r="A17" s="161">
        <v>8457018</v>
      </c>
      <c r="B17" s="162">
        <v>41943</v>
      </c>
      <c r="C17" s="162">
        <v>41961</v>
      </c>
      <c r="D17" s="163" t="s">
        <v>272</v>
      </c>
      <c r="E17" s="161">
        <v>5303140825</v>
      </c>
      <c r="F17" s="163" t="s">
        <v>94</v>
      </c>
      <c r="G17" s="161" t="s">
        <v>314</v>
      </c>
      <c r="H17" s="164" t="s">
        <v>351</v>
      </c>
      <c r="I17" s="165">
        <v>0</v>
      </c>
      <c r="J17" s="166" t="s">
        <v>316</v>
      </c>
      <c r="K17" s="166" t="s">
        <v>316</v>
      </c>
      <c r="L17" s="166" t="s">
        <v>316</v>
      </c>
      <c r="M17" s="166" t="s">
        <v>316</v>
      </c>
      <c r="N17" s="166" t="s">
        <v>316</v>
      </c>
      <c r="O17" s="166" t="s">
        <v>8</v>
      </c>
      <c r="P17" s="166" t="s">
        <v>316</v>
      </c>
      <c r="Q17" s="166" t="s">
        <v>316</v>
      </c>
      <c r="R17" s="166" t="s">
        <v>8</v>
      </c>
      <c r="S17" s="166" t="s">
        <v>326</v>
      </c>
      <c r="T17" s="166" t="s">
        <v>316</v>
      </c>
      <c r="U17" s="166" t="s">
        <v>316</v>
      </c>
      <c r="V17" s="166" t="s">
        <v>8</v>
      </c>
      <c r="X17" s="168"/>
    </row>
    <row r="18" spans="1:24" ht="77.25" outlineLevel="1">
      <c r="A18" s="169" t="s">
        <v>317</v>
      </c>
      <c r="B18" s="170"/>
      <c r="C18" s="171"/>
      <c r="D18" s="170"/>
      <c r="E18" s="170"/>
      <c r="F18" s="170"/>
      <c r="G18" s="170"/>
      <c r="H18" s="170"/>
      <c r="I18" s="172"/>
      <c r="J18" s="173" t="s">
        <v>352</v>
      </c>
      <c r="K18" s="173"/>
      <c r="L18" s="173"/>
      <c r="M18" s="173"/>
      <c r="N18" s="173"/>
      <c r="O18" s="173" t="s">
        <v>320</v>
      </c>
      <c r="P18" s="173"/>
      <c r="Q18" s="173"/>
      <c r="R18" s="173" t="s">
        <v>353</v>
      </c>
      <c r="S18" s="173" t="s">
        <v>328</v>
      </c>
      <c r="T18" s="173"/>
      <c r="U18" s="173"/>
      <c r="V18" s="173"/>
    </row>
    <row r="19" spans="1:24" s="167" customFormat="1">
      <c r="A19" s="161">
        <v>8481205</v>
      </c>
      <c r="B19" s="162">
        <v>41943</v>
      </c>
      <c r="C19" s="162">
        <v>41961</v>
      </c>
      <c r="D19" s="163" t="s">
        <v>272</v>
      </c>
      <c r="E19" s="161">
        <v>10918381</v>
      </c>
      <c r="F19" s="163" t="s">
        <v>94</v>
      </c>
      <c r="G19" s="161" t="s">
        <v>354</v>
      </c>
      <c r="H19" s="164" t="s">
        <v>355</v>
      </c>
      <c r="I19" s="165">
        <v>0</v>
      </c>
      <c r="J19" s="166" t="s">
        <v>8</v>
      </c>
      <c r="K19" s="166" t="s">
        <v>316</v>
      </c>
      <c r="L19" s="166" t="s">
        <v>316</v>
      </c>
      <c r="M19" s="166" t="s">
        <v>316</v>
      </c>
      <c r="N19" s="166" t="s">
        <v>316</v>
      </c>
      <c r="O19" s="166" t="s">
        <v>316</v>
      </c>
      <c r="P19" s="166" t="s">
        <v>316</v>
      </c>
      <c r="Q19" s="166" t="s">
        <v>316</v>
      </c>
      <c r="R19" s="166" t="s">
        <v>8</v>
      </c>
      <c r="S19" s="166" t="s">
        <v>316</v>
      </c>
      <c r="T19" s="166" t="s">
        <v>8</v>
      </c>
      <c r="U19" s="166" t="s">
        <v>316</v>
      </c>
      <c r="V19" s="166" t="s">
        <v>8</v>
      </c>
      <c r="X19" s="168"/>
    </row>
    <row r="20" spans="1:24" ht="77.25" outlineLevel="1">
      <c r="A20" s="169" t="s">
        <v>317</v>
      </c>
      <c r="B20" s="170"/>
      <c r="C20" s="171"/>
      <c r="D20" s="170"/>
      <c r="E20" s="170"/>
      <c r="F20" s="170"/>
      <c r="G20" s="170"/>
      <c r="H20" s="170"/>
      <c r="I20" s="172"/>
      <c r="J20" s="173" t="s">
        <v>356</v>
      </c>
      <c r="K20" s="173"/>
      <c r="L20" s="173"/>
      <c r="M20" s="173"/>
      <c r="N20" s="173"/>
      <c r="O20" s="173"/>
      <c r="P20" s="173"/>
      <c r="Q20" s="173"/>
      <c r="R20" s="173" t="s">
        <v>357</v>
      </c>
      <c r="S20" s="173"/>
      <c r="T20" s="173" t="s">
        <v>358</v>
      </c>
      <c r="U20" s="173"/>
      <c r="V20" s="173"/>
    </row>
    <row r="21" spans="1:24" s="167" customFormat="1">
      <c r="A21" s="161">
        <v>8462737</v>
      </c>
      <c r="B21" s="162">
        <v>41943</v>
      </c>
      <c r="C21" s="162">
        <v>41961</v>
      </c>
      <c r="D21" s="163" t="s">
        <v>272</v>
      </c>
      <c r="E21" s="161">
        <v>14024350</v>
      </c>
      <c r="F21" s="163" t="s">
        <v>94</v>
      </c>
      <c r="G21" s="161" t="s">
        <v>359</v>
      </c>
      <c r="H21" s="164" t="s">
        <v>360</v>
      </c>
      <c r="I21" s="165">
        <v>0</v>
      </c>
      <c r="J21" s="166" t="s">
        <v>316</v>
      </c>
      <c r="K21" s="166" t="s">
        <v>316</v>
      </c>
      <c r="L21" s="166" t="s">
        <v>316</v>
      </c>
      <c r="M21" s="166" t="s">
        <v>316</v>
      </c>
      <c r="N21" s="166" t="s">
        <v>316</v>
      </c>
      <c r="O21" s="166" t="s">
        <v>8</v>
      </c>
      <c r="P21" s="166" t="s">
        <v>316</v>
      </c>
      <c r="Q21" s="166" t="s">
        <v>316</v>
      </c>
      <c r="R21" s="166" t="s">
        <v>8</v>
      </c>
      <c r="S21" s="166" t="s">
        <v>316</v>
      </c>
      <c r="T21" s="166" t="s">
        <v>316</v>
      </c>
      <c r="U21" s="166" t="s">
        <v>316</v>
      </c>
      <c r="V21" s="166" t="s">
        <v>8</v>
      </c>
      <c r="X21" s="168"/>
    </row>
    <row r="22" spans="1:24" ht="102.75" outlineLevel="1">
      <c r="A22" s="169" t="s">
        <v>317</v>
      </c>
      <c r="B22" s="170"/>
      <c r="C22" s="171"/>
      <c r="D22" s="170"/>
      <c r="E22" s="170"/>
      <c r="F22" s="170"/>
      <c r="G22" s="170"/>
      <c r="H22" s="170"/>
      <c r="I22" s="172"/>
      <c r="J22" s="173" t="s">
        <v>361</v>
      </c>
      <c r="K22" s="173"/>
      <c r="L22" s="173"/>
      <c r="M22" s="173"/>
      <c r="N22" s="173"/>
      <c r="O22" s="173" t="s">
        <v>320</v>
      </c>
      <c r="P22" s="173"/>
      <c r="Q22" s="173"/>
      <c r="R22" s="173" t="s">
        <v>322</v>
      </c>
      <c r="S22" s="173"/>
      <c r="T22" s="173"/>
      <c r="U22" s="173"/>
      <c r="V22" s="173"/>
    </row>
    <row r="23" spans="1:24" s="167" customFormat="1">
      <c r="A23" s="161">
        <v>8500846</v>
      </c>
      <c r="B23" s="162">
        <v>41943</v>
      </c>
      <c r="C23" s="162">
        <v>41961</v>
      </c>
      <c r="D23" s="163" t="s">
        <v>272</v>
      </c>
      <c r="E23" s="161">
        <v>1927146298</v>
      </c>
      <c r="F23" s="163" t="s">
        <v>94</v>
      </c>
      <c r="G23" s="161" t="s">
        <v>362</v>
      </c>
      <c r="H23" s="164" t="s">
        <v>363</v>
      </c>
      <c r="I23" s="165">
        <v>0</v>
      </c>
      <c r="J23" s="166" t="s">
        <v>316</v>
      </c>
      <c r="K23" s="166" t="s">
        <v>316</v>
      </c>
      <c r="L23" s="166" t="s">
        <v>316</v>
      </c>
      <c r="M23" s="166" t="s">
        <v>316</v>
      </c>
      <c r="N23" s="166" t="s">
        <v>316</v>
      </c>
      <c r="O23" s="166" t="s">
        <v>8</v>
      </c>
      <c r="P23" s="166" t="s">
        <v>316</v>
      </c>
      <c r="Q23" s="166" t="s">
        <v>8</v>
      </c>
      <c r="R23" s="166" t="s">
        <v>8</v>
      </c>
      <c r="S23" s="166" t="s">
        <v>316</v>
      </c>
      <c r="T23" s="166" t="s">
        <v>316</v>
      </c>
      <c r="U23" s="166" t="s">
        <v>316</v>
      </c>
      <c r="V23" s="166" t="s">
        <v>8</v>
      </c>
      <c r="X23" s="168"/>
    </row>
    <row r="24" spans="1:24" ht="192" outlineLevel="1">
      <c r="A24" s="169" t="s">
        <v>317</v>
      </c>
      <c r="B24" s="170"/>
      <c r="C24" s="171"/>
      <c r="D24" s="170"/>
      <c r="E24" s="170"/>
      <c r="F24" s="170"/>
      <c r="G24" s="170"/>
      <c r="H24" s="170"/>
      <c r="I24" s="172"/>
      <c r="J24" s="173" t="s">
        <v>364</v>
      </c>
      <c r="K24" s="173"/>
      <c r="L24" s="173"/>
      <c r="M24" s="173" t="s">
        <v>365</v>
      </c>
      <c r="N24" s="173"/>
      <c r="O24" s="173" t="s">
        <v>320</v>
      </c>
      <c r="P24" s="173"/>
      <c r="Q24" s="173">
        <v>105373.72</v>
      </c>
      <c r="R24" s="173" t="s">
        <v>322</v>
      </c>
      <c r="S24" s="173"/>
      <c r="T24" s="173"/>
      <c r="U24" s="173"/>
      <c r="V24" s="173" t="s">
        <v>323</v>
      </c>
    </row>
    <row r="25" spans="1:24" s="167" customFormat="1">
      <c r="A25" s="161">
        <v>8492415</v>
      </c>
      <c r="B25" s="162">
        <v>41943</v>
      </c>
      <c r="C25" s="162">
        <v>41961</v>
      </c>
      <c r="D25" s="163" t="s">
        <v>272</v>
      </c>
      <c r="E25" s="161">
        <v>11715083</v>
      </c>
      <c r="F25" s="163" t="s">
        <v>94</v>
      </c>
      <c r="G25" s="161" t="s">
        <v>336</v>
      </c>
      <c r="H25" s="164" t="s">
        <v>366</v>
      </c>
      <c r="I25" s="165">
        <v>0</v>
      </c>
      <c r="J25" s="166" t="s">
        <v>316</v>
      </c>
      <c r="K25" s="166" t="s">
        <v>316</v>
      </c>
      <c r="L25" s="166" t="s">
        <v>316</v>
      </c>
      <c r="M25" s="166" t="s">
        <v>316</v>
      </c>
      <c r="N25" s="166" t="s">
        <v>316</v>
      </c>
      <c r="O25" s="166" t="s">
        <v>8</v>
      </c>
      <c r="P25" s="166" t="s">
        <v>316</v>
      </c>
      <c r="Q25" s="166" t="s">
        <v>8</v>
      </c>
      <c r="R25" s="166" t="s">
        <v>8</v>
      </c>
      <c r="S25" s="166" t="s">
        <v>316</v>
      </c>
      <c r="T25" s="166" t="s">
        <v>316</v>
      </c>
      <c r="U25" s="166" t="s">
        <v>316</v>
      </c>
      <c r="V25" s="166" t="s">
        <v>8</v>
      </c>
      <c r="X25" s="168"/>
    </row>
    <row r="26" spans="1:24" ht="64.5" outlineLevel="1">
      <c r="A26" s="169" t="s">
        <v>317</v>
      </c>
      <c r="B26" s="170"/>
      <c r="C26" s="171"/>
      <c r="D26" s="170"/>
      <c r="E26" s="170"/>
      <c r="F26" s="170"/>
      <c r="G26" s="170"/>
      <c r="H26" s="170"/>
      <c r="I26" s="172"/>
      <c r="J26" s="173" t="s">
        <v>367</v>
      </c>
      <c r="K26" s="173"/>
      <c r="L26" s="173"/>
      <c r="M26" s="173"/>
      <c r="N26" s="173"/>
      <c r="O26" s="173" t="s">
        <v>320</v>
      </c>
      <c r="P26" s="173"/>
      <c r="Q26" s="173">
        <v>118888.13</v>
      </c>
      <c r="R26" s="173" t="s">
        <v>322</v>
      </c>
      <c r="S26" s="173"/>
      <c r="T26" s="173"/>
      <c r="U26" s="173"/>
      <c r="V26" s="173" t="s">
        <v>323</v>
      </c>
    </row>
    <row r="27" spans="1:24" s="167" customFormat="1">
      <c r="A27" s="161">
        <v>8480398</v>
      </c>
      <c r="B27" s="162">
        <v>41943</v>
      </c>
      <c r="C27" s="162">
        <v>41961</v>
      </c>
      <c r="D27" s="163" t="s">
        <v>272</v>
      </c>
      <c r="E27" s="161">
        <v>22862692</v>
      </c>
      <c r="F27" s="163" t="s">
        <v>94</v>
      </c>
      <c r="G27" s="161" t="s">
        <v>314</v>
      </c>
      <c r="H27" s="164" t="s">
        <v>368</v>
      </c>
      <c r="I27" s="165">
        <v>0</v>
      </c>
      <c r="J27" s="166" t="s">
        <v>316</v>
      </c>
      <c r="K27" s="166" t="s">
        <v>316</v>
      </c>
      <c r="L27" s="166" t="s">
        <v>316</v>
      </c>
      <c r="M27" s="166" t="s">
        <v>316</v>
      </c>
      <c r="N27" s="166" t="s">
        <v>316</v>
      </c>
      <c r="O27" s="166" t="s">
        <v>8</v>
      </c>
      <c r="P27" s="166" t="s">
        <v>316</v>
      </c>
      <c r="Q27" s="166" t="s">
        <v>8</v>
      </c>
      <c r="R27" s="166" t="s">
        <v>8</v>
      </c>
      <c r="S27" s="166" t="s">
        <v>316</v>
      </c>
      <c r="T27" s="166" t="s">
        <v>316</v>
      </c>
      <c r="U27" s="166" t="s">
        <v>316</v>
      </c>
      <c r="V27" s="166" t="s">
        <v>8</v>
      </c>
      <c r="X27" s="168"/>
    </row>
    <row r="28" spans="1:24" ht="102.75" outlineLevel="1">
      <c r="A28" s="169" t="s">
        <v>317</v>
      </c>
      <c r="B28" s="170"/>
      <c r="C28" s="171"/>
      <c r="D28" s="170"/>
      <c r="E28" s="170"/>
      <c r="F28" s="170"/>
      <c r="G28" s="170"/>
      <c r="H28" s="170"/>
      <c r="I28" s="172"/>
      <c r="J28" s="173" t="s">
        <v>369</v>
      </c>
      <c r="K28" s="173"/>
      <c r="L28" s="173"/>
      <c r="M28" s="173"/>
      <c r="N28" s="173"/>
      <c r="O28" s="173" t="s">
        <v>344</v>
      </c>
      <c r="P28" s="173"/>
      <c r="Q28" s="173">
        <v>151438.71</v>
      </c>
      <c r="R28" s="173" t="s">
        <v>322</v>
      </c>
      <c r="S28" s="173"/>
      <c r="T28" s="173"/>
      <c r="U28" s="173"/>
      <c r="V28" s="173"/>
    </row>
    <row r="29" spans="1:24" s="167" customFormat="1">
      <c r="A29" s="161">
        <v>8451986</v>
      </c>
      <c r="B29" s="162">
        <v>41943</v>
      </c>
      <c r="C29" s="162">
        <v>41961</v>
      </c>
      <c r="D29" s="163" t="s">
        <v>272</v>
      </c>
      <c r="E29" s="161">
        <v>1742595566</v>
      </c>
      <c r="F29" s="163" t="s">
        <v>94</v>
      </c>
      <c r="G29" s="161" t="s">
        <v>314</v>
      </c>
      <c r="H29" s="164" t="s">
        <v>370</v>
      </c>
      <c r="I29" s="165">
        <v>0</v>
      </c>
      <c r="J29" s="166" t="s">
        <v>316</v>
      </c>
      <c r="K29" s="166" t="s">
        <v>316</v>
      </c>
      <c r="L29" s="166" t="s">
        <v>316</v>
      </c>
      <c r="M29" s="166" t="s">
        <v>316</v>
      </c>
      <c r="N29" s="166" t="s">
        <v>316</v>
      </c>
      <c r="O29" s="166" t="s">
        <v>8</v>
      </c>
      <c r="P29" s="166" t="s">
        <v>316</v>
      </c>
      <c r="Q29" s="166" t="s">
        <v>316</v>
      </c>
      <c r="R29" s="166" t="s">
        <v>8</v>
      </c>
      <c r="S29" s="166" t="s">
        <v>316</v>
      </c>
      <c r="T29" s="166" t="s">
        <v>316</v>
      </c>
      <c r="U29" s="166" t="s">
        <v>316</v>
      </c>
      <c r="V29" s="166" t="s">
        <v>8</v>
      </c>
      <c r="X29" s="168"/>
    </row>
    <row r="30" spans="1:24" ht="141" outlineLevel="1">
      <c r="A30" s="169" t="s">
        <v>317</v>
      </c>
      <c r="B30" s="170"/>
      <c r="C30" s="171"/>
      <c r="D30" s="170"/>
      <c r="E30" s="170"/>
      <c r="F30" s="170"/>
      <c r="G30" s="170"/>
      <c r="H30" s="170"/>
      <c r="I30" s="172"/>
      <c r="J30" s="173" t="s">
        <v>371</v>
      </c>
      <c r="K30" s="173"/>
      <c r="L30" s="173"/>
      <c r="M30" s="173"/>
      <c r="N30" s="173"/>
      <c r="O30" s="173" t="s">
        <v>320</v>
      </c>
      <c r="P30" s="173"/>
      <c r="Q30" s="173"/>
      <c r="R30" s="173" t="s">
        <v>372</v>
      </c>
      <c r="S30" s="173"/>
      <c r="T30" s="173"/>
      <c r="U30" s="173"/>
      <c r="V30" s="173" t="s">
        <v>323</v>
      </c>
    </row>
    <row r="31" spans="1:24" s="167" customFormat="1">
      <c r="A31" s="161">
        <v>8499924</v>
      </c>
      <c r="B31" s="162">
        <v>41943</v>
      </c>
      <c r="C31" s="162">
        <v>41961</v>
      </c>
      <c r="D31" s="163" t="s">
        <v>272</v>
      </c>
      <c r="E31" s="161">
        <v>23096183</v>
      </c>
      <c r="F31" s="163" t="s">
        <v>94</v>
      </c>
      <c r="G31" s="161" t="s">
        <v>314</v>
      </c>
      <c r="H31" s="164" t="s">
        <v>373</v>
      </c>
      <c r="I31" s="165">
        <v>0</v>
      </c>
      <c r="J31" s="166" t="s">
        <v>316</v>
      </c>
      <c r="K31" s="166" t="s">
        <v>316</v>
      </c>
      <c r="L31" s="166" t="s">
        <v>316</v>
      </c>
      <c r="M31" s="166" t="s">
        <v>316</v>
      </c>
      <c r="N31" s="166" t="s">
        <v>316</v>
      </c>
      <c r="O31" s="166" t="s">
        <v>316</v>
      </c>
      <c r="P31" s="166" t="s">
        <v>316</v>
      </c>
      <c r="Q31" s="166" t="s">
        <v>8</v>
      </c>
      <c r="R31" s="166" t="s">
        <v>8</v>
      </c>
      <c r="S31" s="166" t="s">
        <v>326</v>
      </c>
      <c r="T31" s="166" t="s">
        <v>316</v>
      </c>
      <c r="U31" s="166" t="s">
        <v>316</v>
      </c>
      <c r="V31" s="166" t="s">
        <v>8</v>
      </c>
      <c r="X31" s="168"/>
    </row>
    <row r="32" spans="1:24" ht="77.25" outlineLevel="1">
      <c r="A32" s="169" t="s">
        <v>317</v>
      </c>
      <c r="B32" s="170"/>
      <c r="C32" s="171"/>
      <c r="D32" s="170"/>
      <c r="E32" s="170"/>
      <c r="F32" s="170"/>
      <c r="G32" s="170"/>
      <c r="H32" s="170"/>
      <c r="I32" s="172"/>
      <c r="J32" s="173" t="s">
        <v>374</v>
      </c>
      <c r="K32" s="173"/>
      <c r="L32" s="173"/>
      <c r="M32" s="173"/>
      <c r="N32" s="173"/>
      <c r="O32" s="173" t="s">
        <v>348</v>
      </c>
      <c r="P32" s="173"/>
      <c r="Q32" s="173">
        <v>207543.97</v>
      </c>
      <c r="R32" s="173" t="s">
        <v>322</v>
      </c>
      <c r="S32" s="173" t="s">
        <v>375</v>
      </c>
      <c r="T32" s="173"/>
      <c r="U32" s="173"/>
      <c r="V32" s="173" t="s">
        <v>323</v>
      </c>
    </row>
    <row r="33" spans="1:24" s="167" customFormat="1">
      <c r="A33" s="161">
        <v>8487087</v>
      </c>
      <c r="B33" s="162">
        <v>41943</v>
      </c>
      <c r="C33" s="162">
        <v>41961</v>
      </c>
      <c r="D33" s="163" t="s">
        <v>272</v>
      </c>
      <c r="E33" s="161">
        <v>26484063</v>
      </c>
      <c r="F33" s="163" t="s">
        <v>94</v>
      </c>
      <c r="G33" s="161" t="s">
        <v>376</v>
      </c>
      <c r="H33" s="164" t="s">
        <v>377</v>
      </c>
      <c r="I33" s="165">
        <v>0</v>
      </c>
      <c r="J33" s="166" t="s">
        <v>316</v>
      </c>
      <c r="K33" s="166" t="s">
        <v>316</v>
      </c>
      <c r="L33" s="166" t="s">
        <v>316</v>
      </c>
      <c r="M33" s="166" t="s">
        <v>316</v>
      </c>
      <c r="N33" s="166" t="s">
        <v>316</v>
      </c>
      <c r="O33" s="166" t="s">
        <v>8</v>
      </c>
      <c r="P33" s="166" t="s">
        <v>316</v>
      </c>
      <c r="Q33" s="166" t="s">
        <v>8</v>
      </c>
      <c r="R33" s="166" t="s">
        <v>8</v>
      </c>
      <c r="S33" s="166" t="s">
        <v>316</v>
      </c>
      <c r="T33" s="166" t="s">
        <v>316</v>
      </c>
      <c r="U33" s="166" t="s">
        <v>316</v>
      </c>
      <c r="V33" s="166" t="s">
        <v>8</v>
      </c>
      <c r="X33" s="168"/>
    </row>
    <row r="34" spans="1:24" ht="77.25" outlineLevel="1">
      <c r="A34" s="169" t="s">
        <v>317</v>
      </c>
      <c r="B34" s="170"/>
      <c r="C34" s="171"/>
      <c r="D34" s="170"/>
      <c r="E34" s="170"/>
      <c r="F34" s="170"/>
      <c r="G34" s="170"/>
      <c r="H34" s="170"/>
      <c r="I34" s="172"/>
      <c r="J34" s="173" t="s">
        <v>378</v>
      </c>
      <c r="K34" s="173"/>
      <c r="L34" s="173"/>
      <c r="M34" s="173"/>
      <c r="N34" s="173"/>
      <c r="O34" s="173" t="s">
        <v>320</v>
      </c>
      <c r="P34" s="173"/>
      <c r="Q34" s="173"/>
      <c r="R34" s="173" t="s">
        <v>322</v>
      </c>
      <c r="S34" s="173"/>
      <c r="T34" s="173"/>
      <c r="U34" s="173"/>
      <c r="V34" s="173" t="s">
        <v>323</v>
      </c>
    </row>
    <row r="35" spans="1:24" s="167" customFormat="1">
      <c r="A35" s="161">
        <v>8497275</v>
      </c>
      <c r="B35" s="162">
        <v>41943</v>
      </c>
      <c r="C35" s="162">
        <v>41961</v>
      </c>
      <c r="D35" s="163" t="s">
        <v>272</v>
      </c>
      <c r="E35" s="161">
        <v>1024629244</v>
      </c>
      <c r="F35" s="163" t="s">
        <v>94</v>
      </c>
      <c r="G35" s="161" t="s">
        <v>379</v>
      </c>
      <c r="H35" s="164" t="s">
        <v>380</v>
      </c>
      <c r="I35" s="165">
        <v>0</v>
      </c>
      <c r="J35" s="166" t="s">
        <v>8</v>
      </c>
      <c r="K35" s="166" t="s">
        <v>316</v>
      </c>
      <c r="L35" s="166" t="s">
        <v>316</v>
      </c>
      <c r="M35" s="166" t="s">
        <v>316</v>
      </c>
      <c r="N35" s="166" t="s">
        <v>316</v>
      </c>
      <c r="O35" s="166" t="s">
        <v>8</v>
      </c>
      <c r="P35" s="166" t="s">
        <v>316</v>
      </c>
      <c r="Q35" s="166" t="s">
        <v>316</v>
      </c>
      <c r="R35" s="166" t="s">
        <v>316</v>
      </c>
      <c r="S35" s="166" t="s">
        <v>316</v>
      </c>
      <c r="T35" s="166" t="s">
        <v>316</v>
      </c>
      <c r="U35" s="166" t="s">
        <v>316</v>
      </c>
      <c r="V35" s="166" t="s">
        <v>8</v>
      </c>
      <c r="X35" s="168"/>
    </row>
    <row r="36" spans="1:24" ht="128.25" outlineLevel="1">
      <c r="A36" s="169" t="s">
        <v>317</v>
      </c>
      <c r="B36" s="170"/>
      <c r="C36" s="170"/>
      <c r="D36" s="170"/>
      <c r="E36" s="170"/>
      <c r="F36" s="170"/>
      <c r="G36" s="170"/>
      <c r="H36" s="174"/>
      <c r="I36" s="172"/>
      <c r="J36" s="173" t="s">
        <v>381</v>
      </c>
      <c r="K36" s="173"/>
      <c r="L36" s="173" t="s">
        <v>382</v>
      </c>
      <c r="M36" s="173"/>
      <c r="N36" s="173"/>
      <c r="O36" s="173" t="s">
        <v>320</v>
      </c>
      <c r="P36" s="173"/>
      <c r="Q36" s="173"/>
      <c r="R36" s="173" t="s">
        <v>383</v>
      </c>
      <c r="S36" s="173"/>
      <c r="T36" s="173"/>
      <c r="U36" s="173"/>
      <c r="V36" s="173" t="s">
        <v>323</v>
      </c>
    </row>
    <row r="37" spans="1:24" s="167" customFormat="1">
      <c r="A37" s="161">
        <v>8579479</v>
      </c>
      <c r="B37" s="162">
        <v>41973</v>
      </c>
      <c r="C37" s="162">
        <v>41989</v>
      </c>
      <c r="D37" s="163" t="s">
        <v>272</v>
      </c>
      <c r="E37" s="161">
        <v>14159081</v>
      </c>
      <c r="F37" s="163" t="s">
        <v>94</v>
      </c>
      <c r="G37" s="161" t="s">
        <v>336</v>
      </c>
      <c r="H37" s="164" t="s">
        <v>385</v>
      </c>
      <c r="I37" s="165">
        <v>0</v>
      </c>
      <c r="J37" s="166" t="s">
        <v>316</v>
      </c>
      <c r="K37" s="166" t="s">
        <v>316</v>
      </c>
      <c r="L37" s="166" t="s">
        <v>316</v>
      </c>
      <c r="M37" s="166" t="s">
        <v>8</v>
      </c>
      <c r="N37" s="166" t="s">
        <v>316</v>
      </c>
      <c r="O37" s="166" t="s">
        <v>8</v>
      </c>
      <c r="P37" s="166" t="s">
        <v>316</v>
      </c>
      <c r="Q37" s="166" t="s">
        <v>8</v>
      </c>
      <c r="R37" s="166" t="s">
        <v>8</v>
      </c>
      <c r="S37" s="166" t="s">
        <v>8</v>
      </c>
      <c r="T37" s="166" t="s">
        <v>316</v>
      </c>
      <c r="U37" s="166" t="s">
        <v>316</v>
      </c>
      <c r="V37" s="166" t="s">
        <v>8</v>
      </c>
      <c r="X37" s="168"/>
    </row>
    <row r="38" spans="1:24" ht="90" outlineLevel="1">
      <c r="A38" s="169" t="s">
        <v>317</v>
      </c>
      <c r="B38" s="170"/>
      <c r="C38" s="170"/>
      <c r="D38" s="170"/>
      <c r="E38" s="170"/>
      <c r="F38" s="170"/>
      <c r="G38" s="170"/>
      <c r="H38" s="170"/>
      <c r="I38" s="172"/>
      <c r="J38" s="173" t="s">
        <v>386</v>
      </c>
      <c r="K38" s="173" t="s">
        <v>387</v>
      </c>
      <c r="L38" s="173"/>
      <c r="M38" s="173" t="s">
        <v>388</v>
      </c>
      <c r="N38" s="173"/>
      <c r="O38" s="173" t="s">
        <v>389</v>
      </c>
      <c r="P38" s="173"/>
      <c r="Q38" s="173"/>
      <c r="R38" s="173" t="s">
        <v>390</v>
      </c>
      <c r="S38" s="173" t="s">
        <v>388</v>
      </c>
      <c r="T38" s="173"/>
      <c r="U38" s="173"/>
      <c r="V38" s="173" t="s">
        <v>323</v>
      </c>
    </row>
    <row r="39" spans="1:24" s="167" customFormat="1">
      <c r="A39" s="161">
        <v>8536252</v>
      </c>
      <c r="B39" s="162">
        <v>41973</v>
      </c>
      <c r="C39" s="162">
        <v>41989</v>
      </c>
      <c r="D39" s="163" t="s">
        <v>272</v>
      </c>
      <c r="E39" s="161">
        <v>1302229940</v>
      </c>
      <c r="F39" s="163" t="s">
        <v>94</v>
      </c>
      <c r="G39" s="161" t="s">
        <v>314</v>
      </c>
      <c r="H39" s="164" t="s">
        <v>391</v>
      </c>
      <c r="I39" s="165">
        <v>0</v>
      </c>
      <c r="J39" s="166" t="s">
        <v>316</v>
      </c>
      <c r="K39" s="166" t="s">
        <v>316</v>
      </c>
      <c r="L39" s="166" t="s">
        <v>316</v>
      </c>
      <c r="M39" s="166" t="s">
        <v>316</v>
      </c>
      <c r="N39" s="166" t="s">
        <v>316</v>
      </c>
      <c r="O39" s="166" t="s">
        <v>8</v>
      </c>
      <c r="P39" s="166" t="s">
        <v>316</v>
      </c>
      <c r="Q39" s="166" t="s">
        <v>8</v>
      </c>
      <c r="R39" s="166" t="s">
        <v>8</v>
      </c>
      <c r="S39" s="166" t="s">
        <v>316</v>
      </c>
      <c r="T39" s="166" t="s">
        <v>316</v>
      </c>
      <c r="U39" s="166" t="s">
        <v>316</v>
      </c>
      <c r="V39" s="166" t="s">
        <v>8</v>
      </c>
      <c r="X39" s="168"/>
    </row>
    <row r="40" spans="1:24" ht="153.75" outlineLevel="1">
      <c r="A40" s="169" t="s">
        <v>317</v>
      </c>
      <c r="B40" s="170"/>
      <c r="C40" s="170"/>
      <c r="D40" s="170"/>
      <c r="E40" s="170"/>
      <c r="F40" s="170"/>
      <c r="G40" s="170"/>
      <c r="H40" s="170"/>
      <c r="I40" s="172"/>
      <c r="J40" s="173" t="s">
        <v>392</v>
      </c>
      <c r="K40" s="173" t="s">
        <v>387</v>
      </c>
      <c r="L40" s="173"/>
      <c r="M40" s="173" t="s">
        <v>393</v>
      </c>
      <c r="N40" s="173"/>
      <c r="O40" s="173" t="s">
        <v>394</v>
      </c>
      <c r="P40" s="173"/>
      <c r="Q40" s="173"/>
      <c r="R40" s="173" t="s">
        <v>395</v>
      </c>
      <c r="S40" s="173"/>
      <c r="T40" s="173"/>
      <c r="U40" s="173"/>
      <c r="V40" s="173" t="s">
        <v>323</v>
      </c>
    </row>
    <row r="41" spans="1:24" s="167" customFormat="1">
      <c r="A41" s="161">
        <v>8523914</v>
      </c>
      <c r="B41" s="162">
        <v>41973</v>
      </c>
      <c r="C41" s="162">
        <v>41989</v>
      </c>
      <c r="D41" s="163" t="s">
        <v>272</v>
      </c>
      <c r="E41" s="161">
        <v>1843323440</v>
      </c>
      <c r="F41" s="163" t="s">
        <v>94</v>
      </c>
      <c r="G41" s="161" t="s">
        <v>314</v>
      </c>
      <c r="H41" s="164" t="s">
        <v>396</v>
      </c>
      <c r="I41" s="165">
        <v>0</v>
      </c>
      <c r="J41" s="166" t="s">
        <v>316</v>
      </c>
      <c r="K41" s="166" t="s">
        <v>316</v>
      </c>
      <c r="L41" s="166" t="s">
        <v>316</v>
      </c>
      <c r="M41" s="166" t="s">
        <v>316</v>
      </c>
      <c r="N41" s="166" t="s">
        <v>316</v>
      </c>
      <c r="O41" s="166" t="s">
        <v>316</v>
      </c>
      <c r="P41" s="166" t="s">
        <v>316</v>
      </c>
      <c r="Q41" s="166" t="s">
        <v>316</v>
      </c>
      <c r="R41" s="166" t="s">
        <v>8</v>
      </c>
      <c r="S41" s="166" t="s">
        <v>316</v>
      </c>
      <c r="T41" s="166" t="s">
        <v>316</v>
      </c>
      <c r="U41" s="166" t="s">
        <v>316</v>
      </c>
      <c r="V41" s="166" t="s">
        <v>8</v>
      </c>
      <c r="X41" s="168"/>
    </row>
    <row r="42" spans="1:24" ht="115.5" outlineLevel="1">
      <c r="A42" s="169" t="s">
        <v>317</v>
      </c>
      <c r="B42" s="170"/>
      <c r="C42" s="170"/>
      <c r="D42" s="170"/>
      <c r="E42" s="170"/>
      <c r="F42" s="170"/>
      <c r="G42" s="170"/>
      <c r="H42" s="170"/>
      <c r="I42" s="172"/>
      <c r="J42" s="173" t="s">
        <v>397</v>
      </c>
      <c r="K42" s="173" t="s">
        <v>387</v>
      </c>
      <c r="L42" s="173"/>
      <c r="M42" s="173"/>
      <c r="N42" s="173"/>
      <c r="O42" s="173"/>
      <c r="P42" s="173"/>
      <c r="Q42" s="173"/>
      <c r="R42" s="173" t="s">
        <v>398</v>
      </c>
      <c r="S42" s="173"/>
      <c r="T42" s="173"/>
      <c r="U42" s="173"/>
      <c r="V42" s="173" t="s">
        <v>323</v>
      </c>
    </row>
    <row r="43" spans="1:24" s="167" customFormat="1">
      <c r="A43" s="161">
        <v>8541486</v>
      </c>
      <c r="B43" s="162">
        <v>41973</v>
      </c>
      <c r="C43" s="162">
        <v>41989</v>
      </c>
      <c r="D43" s="163" t="s">
        <v>272</v>
      </c>
      <c r="E43" s="161">
        <v>19694603</v>
      </c>
      <c r="F43" s="163" t="s">
        <v>94</v>
      </c>
      <c r="G43" s="161" t="s">
        <v>354</v>
      </c>
      <c r="H43" s="164" t="s">
        <v>399</v>
      </c>
      <c r="I43" s="165">
        <v>0</v>
      </c>
      <c r="J43" s="166" t="s">
        <v>316</v>
      </c>
      <c r="K43" s="166" t="s">
        <v>316</v>
      </c>
      <c r="L43" s="166" t="s">
        <v>316</v>
      </c>
      <c r="M43" s="166" t="s">
        <v>316</v>
      </c>
      <c r="N43" s="166" t="s">
        <v>316</v>
      </c>
      <c r="O43" s="166" t="s">
        <v>8</v>
      </c>
      <c r="P43" s="166" t="s">
        <v>316</v>
      </c>
      <c r="Q43" s="166" t="s">
        <v>326</v>
      </c>
      <c r="R43" s="166" t="s">
        <v>8</v>
      </c>
      <c r="S43" s="166" t="s">
        <v>326</v>
      </c>
      <c r="T43" s="166" t="s">
        <v>316</v>
      </c>
      <c r="U43" s="166" t="s">
        <v>316</v>
      </c>
      <c r="V43" s="166" t="s">
        <v>316</v>
      </c>
      <c r="X43" s="168"/>
    </row>
    <row r="44" spans="1:24" ht="77.25" outlineLevel="1">
      <c r="A44" s="169" t="s">
        <v>317</v>
      </c>
      <c r="B44" s="170"/>
      <c r="C44" s="170"/>
      <c r="D44" s="170"/>
      <c r="E44" s="170"/>
      <c r="F44" s="170"/>
      <c r="G44" s="170"/>
      <c r="H44" s="170"/>
      <c r="I44" s="172"/>
      <c r="J44" s="173" t="s">
        <v>400</v>
      </c>
      <c r="K44" s="173" t="s">
        <v>387</v>
      </c>
      <c r="L44" s="173"/>
      <c r="M44" s="173" t="s">
        <v>401</v>
      </c>
      <c r="N44" s="173"/>
      <c r="O44" s="173" t="s">
        <v>402</v>
      </c>
      <c r="P44" s="173"/>
      <c r="Q44" s="173" t="s">
        <v>403</v>
      </c>
      <c r="R44" s="173" t="s">
        <v>404</v>
      </c>
      <c r="S44" s="173" t="s">
        <v>405</v>
      </c>
      <c r="T44" s="173"/>
      <c r="U44" s="173"/>
      <c r="V44" s="173"/>
    </row>
    <row r="45" spans="1:24" s="167" customFormat="1">
      <c r="A45" s="161">
        <v>8579532</v>
      </c>
      <c r="B45" s="162">
        <v>41973</v>
      </c>
      <c r="C45" s="162">
        <v>41989</v>
      </c>
      <c r="D45" s="163" t="s">
        <v>272</v>
      </c>
      <c r="E45" s="161">
        <v>1024561140</v>
      </c>
      <c r="F45" s="163" t="s">
        <v>94</v>
      </c>
      <c r="G45" s="161" t="s">
        <v>379</v>
      </c>
      <c r="H45" s="164" t="s">
        <v>406</v>
      </c>
      <c r="I45" s="165">
        <v>0</v>
      </c>
      <c r="J45" s="166" t="s">
        <v>8</v>
      </c>
      <c r="K45" s="166" t="s">
        <v>316</v>
      </c>
      <c r="L45" s="166" t="s">
        <v>316</v>
      </c>
      <c r="M45" s="166" t="s">
        <v>316</v>
      </c>
      <c r="N45" s="166" t="s">
        <v>316</v>
      </c>
      <c r="O45" s="166" t="s">
        <v>8</v>
      </c>
      <c r="P45" s="166" t="s">
        <v>316</v>
      </c>
      <c r="Q45" s="166" t="s">
        <v>316</v>
      </c>
      <c r="R45" s="166" t="s">
        <v>8</v>
      </c>
      <c r="S45" s="166" t="s">
        <v>8</v>
      </c>
      <c r="T45" s="166" t="s">
        <v>316</v>
      </c>
      <c r="U45" s="166" t="s">
        <v>316</v>
      </c>
      <c r="V45" s="166" t="s">
        <v>8</v>
      </c>
      <c r="X45" s="168"/>
    </row>
    <row r="46" spans="1:24" ht="64.5" outlineLevel="1">
      <c r="A46" s="169" t="s">
        <v>317</v>
      </c>
      <c r="B46" s="170"/>
      <c r="C46" s="170"/>
      <c r="D46" s="170"/>
      <c r="E46" s="170"/>
      <c r="F46" s="170"/>
      <c r="G46" s="170"/>
      <c r="H46" s="170"/>
      <c r="I46" s="172"/>
      <c r="J46" s="173" t="s">
        <v>407</v>
      </c>
      <c r="K46" s="173" t="s">
        <v>387</v>
      </c>
      <c r="L46" s="173"/>
      <c r="M46" s="173" t="s">
        <v>408</v>
      </c>
      <c r="N46" s="173"/>
      <c r="O46" s="173" t="s">
        <v>409</v>
      </c>
      <c r="P46" s="173"/>
      <c r="Q46" s="173"/>
      <c r="R46" s="173" t="s">
        <v>410</v>
      </c>
      <c r="S46" s="173" t="s">
        <v>410</v>
      </c>
      <c r="T46" s="173"/>
      <c r="U46" s="173"/>
      <c r="V46" s="173" t="s">
        <v>323</v>
      </c>
    </row>
    <row r="47" spans="1:24" s="167" customFormat="1">
      <c r="A47" s="161">
        <v>8568021</v>
      </c>
      <c r="B47" s="162">
        <v>41973</v>
      </c>
      <c r="C47" s="162">
        <v>41989</v>
      </c>
      <c r="D47" s="163" t="s">
        <v>272</v>
      </c>
      <c r="E47" s="161">
        <v>19179910</v>
      </c>
      <c r="F47" s="163" t="s">
        <v>94</v>
      </c>
      <c r="G47" s="161" t="s">
        <v>411</v>
      </c>
      <c r="H47" s="164" t="s">
        <v>412</v>
      </c>
      <c r="I47" s="165">
        <v>0</v>
      </c>
      <c r="J47" s="166" t="s">
        <v>316</v>
      </c>
      <c r="K47" s="166" t="s">
        <v>316</v>
      </c>
      <c r="L47" s="166" t="s">
        <v>316</v>
      </c>
      <c r="M47" s="166" t="s">
        <v>316</v>
      </c>
      <c r="N47" s="166" t="s">
        <v>316</v>
      </c>
      <c r="O47" s="166" t="s">
        <v>8</v>
      </c>
      <c r="P47" s="166" t="s">
        <v>8</v>
      </c>
      <c r="Q47" s="166" t="s">
        <v>8</v>
      </c>
      <c r="R47" s="166" t="s">
        <v>8</v>
      </c>
      <c r="S47" s="166" t="s">
        <v>316</v>
      </c>
      <c r="T47" s="166" t="s">
        <v>316</v>
      </c>
      <c r="U47" s="166" t="s">
        <v>316</v>
      </c>
      <c r="V47" s="166" t="s">
        <v>8</v>
      </c>
      <c r="X47" s="168"/>
    </row>
    <row r="48" spans="1:24" ht="77.25" outlineLevel="1">
      <c r="A48" s="169" t="s">
        <v>317</v>
      </c>
      <c r="B48" s="170"/>
      <c r="C48" s="170"/>
      <c r="D48" s="170"/>
      <c r="E48" s="170"/>
      <c r="F48" s="170"/>
      <c r="G48" s="170"/>
      <c r="H48" s="170"/>
      <c r="I48" s="172"/>
      <c r="J48" s="173" t="s">
        <v>413</v>
      </c>
      <c r="K48" s="173" t="s">
        <v>387</v>
      </c>
      <c r="L48" s="173"/>
      <c r="M48" s="173"/>
      <c r="N48" s="173"/>
      <c r="O48" s="173" t="s">
        <v>389</v>
      </c>
      <c r="P48" s="173"/>
      <c r="Q48" s="173"/>
      <c r="R48" s="173" t="s">
        <v>398</v>
      </c>
      <c r="S48" s="173"/>
      <c r="T48" s="173"/>
      <c r="U48" s="173"/>
      <c r="V48" s="173" t="s">
        <v>323</v>
      </c>
    </row>
    <row r="49" spans="1:24" s="167" customFormat="1">
      <c r="A49" s="161">
        <v>8540983</v>
      </c>
      <c r="B49" s="162">
        <v>41973</v>
      </c>
      <c r="C49" s="162">
        <v>41989</v>
      </c>
      <c r="D49" s="163" t="s">
        <v>272</v>
      </c>
      <c r="E49" s="161">
        <v>23391220</v>
      </c>
      <c r="F49" s="163" t="s">
        <v>94</v>
      </c>
      <c r="G49" s="161" t="s">
        <v>314</v>
      </c>
      <c r="H49" s="164" t="s">
        <v>414</v>
      </c>
      <c r="I49" s="165">
        <v>0</v>
      </c>
      <c r="J49" s="166" t="s">
        <v>316</v>
      </c>
      <c r="K49" s="166" t="s">
        <v>316</v>
      </c>
      <c r="L49" s="166" t="s">
        <v>316</v>
      </c>
      <c r="M49" s="166" t="s">
        <v>316</v>
      </c>
      <c r="N49" s="166" t="s">
        <v>316</v>
      </c>
      <c r="O49" s="166" t="s">
        <v>8</v>
      </c>
      <c r="P49" s="166" t="s">
        <v>316</v>
      </c>
      <c r="Q49" s="166" t="s">
        <v>8</v>
      </c>
      <c r="R49" s="166" t="s">
        <v>8</v>
      </c>
      <c r="S49" s="166" t="s">
        <v>316</v>
      </c>
      <c r="T49" s="166" t="s">
        <v>316</v>
      </c>
      <c r="U49" s="166" t="s">
        <v>316</v>
      </c>
      <c r="V49" s="166" t="s">
        <v>8</v>
      </c>
      <c r="X49" s="168"/>
    </row>
    <row r="50" spans="1:24" ht="102.75" outlineLevel="1">
      <c r="A50" s="169" t="s">
        <v>317</v>
      </c>
      <c r="B50" s="170"/>
      <c r="C50" s="170"/>
      <c r="D50" s="170"/>
      <c r="E50" s="170"/>
      <c r="F50" s="170"/>
      <c r="G50" s="170"/>
      <c r="H50" s="170"/>
      <c r="I50" s="172"/>
      <c r="J50" s="173" t="s">
        <v>415</v>
      </c>
      <c r="K50" s="173" t="s">
        <v>387</v>
      </c>
      <c r="L50" s="173"/>
      <c r="M50" s="173"/>
      <c r="N50" s="173"/>
      <c r="O50" s="173" t="s">
        <v>389</v>
      </c>
      <c r="P50" s="173"/>
      <c r="Q50" s="173"/>
      <c r="R50" s="173" t="s">
        <v>395</v>
      </c>
      <c r="S50" s="173"/>
      <c r="T50" s="173"/>
      <c r="U50" s="173"/>
      <c r="V50" s="173" t="s">
        <v>323</v>
      </c>
    </row>
    <row r="51" spans="1:24" s="167" customFormat="1">
      <c r="A51" s="161">
        <v>8530111</v>
      </c>
      <c r="B51" s="162">
        <v>41973</v>
      </c>
      <c r="C51" s="162">
        <v>41989</v>
      </c>
      <c r="D51" s="163" t="s">
        <v>272</v>
      </c>
      <c r="E51" s="161">
        <v>26539916</v>
      </c>
      <c r="F51" s="163" t="s">
        <v>94</v>
      </c>
      <c r="G51" s="161" t="s">
        <v>314</v>
      </c>
      <c r="H51" s="164" t="s">
        <v>416</v>
      </c>
      <c r="I51" s="165">
        <v>0</v>
      </c>
      <c r="J51" s="166" t="s">
        <v>316</v>
      </c>
      <c r="K51" s="166" t="s">
        <v>316</v>
      </c>
      <c r="L51" s="166" t="s">
        <v>316</v>
      </c>
      <c r="M51" s="166" t="s">
        <v>316</v>
      </c>
      <c r="N51" s="166" t="s">
        <v>316</v>
      </c>
      <c r="O51" s="166" t="s">
        <v>8</v>
      </c>
      <c r="P51" s="166" t="s">
        <v>316</v>
      </c>
      <c r="Q51" s="166" t="s">
        <v>8</v>
      </c>
      <c r="R51" s="166" t="s">
        <v>8</v>
      </c>
      <c r="S51" s="166" t="s">
        <v>316</v>
      </c>
      <c r="T51" s="166" t="s">
        <v>316</v>
      </c>
      <c r="U51" s="166" t="s">
        <v>316</v>
      </c>
      <c r="V51" s="166" t="s">
        <v>8</v>
      </c>
      <c r="X51" s="168"/>
    </row>
    <row r="52" spans="1:24" ht="115.5" outlineLevel="1">
      <c r="A52" s="169" t="s">
        <v>317</v>
      </c>
      <c r="B52" s="170"/>
      <c r="C52" s="170"/>
      <c r="D52" s="170"/>
      <c r="E52" s="170"/>
      <c r="F52" s="170"/>
      <c r="G52" s="170"/>
      <c r="H52" s="170"/>
      <c r="I52" s="172"/>
      <c r="J52" s="173" t="s">
        <v>417</v>
      </c>
      <c r="K52" s="173" t="s">
        <v>387</v>
      </c>
      <c r="L52" s="173"/>
      <c r="M52" s="173" t="s">
        <v>418</v>
      </c>
      <c r="N52" s="173"/>
      <c r="O52" s="173" t="s">
        <v>389</v>
      </c>
      <c r="P52" s="173"/>
      <c r="Q52" s="173"/>
      <c r="R52" s="173" t="s">
        <v>395</v>
      </c>
      <c r="S52" s="173"/>
      <c r="T52" s="173"/>
      <c r="U52" s="173"/>
      <c r="V52" s="173" t="s">
        <v>323</v>
      </c>
    </row>
    <row r="53" spans="1:24" s="167" customFormat="1">
      <c r="A53" s="161">
        <v>8576789</v>
      </c>
      <c r="B53" s="162">
        <v>41973</v>
      </c>
      <c r="C53" s="162">
        <v>41989</v>
      </c>
      <c r="D53" s="163" t="s">
        <v>272</v>
      </c>
      <c r="E53" s="161">
        <v>13744214</v>
      </c>
      <c r="F53" s="163" t="s">
        <v>94</v>
      </c>
      <c r="G53" s="161" t="s">
        <v>314</v>
      </c>
      <c r="H53" s="164" t="s">
        <v>419</v>
      </c>
      <c r="I53" s="165">
        <v>0</v>
      </c>
      <c r="J53" s="166" t="s">
        <v>316</v>
      </c>
      <c r="K53" s="166" t="s">
        <v>316</v>
      </c>
      <c r="L53" s="166" t="s">
        <v>316</v>
      </c>
      <c r="M53" s="166" t="s">
        <v>316</v>
      </c>
      <c r="N53" s="166" t="s">
        <v>316</v>
      </c>
      <c r="O53" s="166" t="s">
        <v>316</v>
      </c>
      <c r="P53" s="166" t="s">
        <v>316</v>
      </c>
      <c r="Q53" s="166" t="s">
        <v>8</v>
      </c>
      <c r="R53" s="166" t="s">
        <v>8</v>
      </c>
      <c r="S53" s="166" t="s">
        <v>316</v>
      </c>
      <c r="T53" s="166" t="s">
        <v>316</v>
      </c>
      <c r="U53" s="166" t="s">
        <v>316</v>
      </c>
      <c r="V53" s="166" t="s">
        <v>8</v>
      </c>
      <c r="X53" s="168"/>
    </row>
    <row r="54" spans="1:24" ht="153.75" outlineLevel="1">
      <c r="A54" s="169" t="s">
        <v>317</v>
      </c>
      <c r="B54" s="170"/>
      <c r="C54" s="170"/>
      <c r="D54" s="170"/>
      <c r="E54" s="170"/>
      <c r="F54" s="170"/>
      <c r="G54" s="170"/>
      <c r="H54" s="170"/>
      <c r="I54" s="172"/>
      <c r="J54" s="173" t="s">
        <v>420</v>
      </c>
      <c r="K54" s="173" t="s">
        <v>387</v>
      </c>
      <c r="L54" s="173"/>
      <c r="M54" s="173" t="s">
        <v>421</v>
      </c>
      <c r="N54" s="173"/>
      <c r="O54" s="173" t="s">
        <v>422</v>
      </c>
      <c r="P54" s="173"/>
      <c r="Q54" s="173"/>
      <c r="R54" s="173" t="s">
        <v>423</v>
      </c>
      <c r="S54" s="173"/>
      <c r="T54" s="173" t="s">
        <v>424</v>
      </c>
      <c r="U54" s="173"/>
      <c r="V54" s="173" t="s">
        <v>323</v>
      </c>
    </row>
    <row r="55" spans="1:24" s="167" customFormat="1">
      <c r="A55" s="161">
        <v>8549751</v>
      </c>
      <c r="B55" s="162">
        <v>41973</v>
      </c>
      <c r="C55" s="162">
        <v>41989</v>
      </c>
      <c r="D55" s="163" t="s">
        <v>272</v>
      </c>
      <c r="E55" s="161">
        <v>20791307</v>
      </c>
      <c r="F55" s="163" t="s">
        <v>94</v>
      </c>
      <c r="G55" s="161" t="s">
        <v>324</v>
      </c>
      <c r="H55" s="164" t="s">
        <v>425</v>
      </c>
      <c r="I55" s="165">
        <v>0</v>
      </c>
      <c r="J55" s="166" t="s">
        <v>316</v>
      </c>
      <c r="K55" s="166" t="s">
        <v>316</v>
      </c>
      <c r="L55" s="166" t="s">
        <v>316</v>
      </c>
      <c r="M55" s="166" t="s">
        <v>316</v>
      </c>
      <c r="N55" s="166" t="s">
        <v>316</v>
      </c>
      <c r="O55" s="166" t="s">
        <v>316</v>
      </c>
      <c r="P55" s="166" t="s">
        <v>316</v>
      </c>
      <c r="Q55" s="166" t="s">
        <v>8</v>
      </c>
      <c r="R55" s="166" t="s">
        <v>316</v>
      </c>
      <c r="S55" s="166" t="s">
        <v>316</v>
      </c>
      <c r="T55" s="166" t="s">
        <v>316</v>
      </c>
      <c r="U55" s="166" t="s">
        <v>316</v>
      </c>
      <c r="V55" s="166" t="s">
        <v>8</v>
      </c>
      <c r="X55" s="168"/>
    </row>
    <row r="56" spans="1:24" ht="77.25" outlineLevel="1">
      <c r="A56" s="169" t="s">
        <v>317</v>
      </c>
      <c r="B56" s="170"/>
      <c r="C56" s="170"/>
      <c r="D56" s="170"/>
      <c r="E56" s="170"/>
      <c r="F56" s="170"/>
      <c r="G56" s="170"/>
      <c r="H56" s="170"/>
      <c r="I56" s="172"/>
      <c r="J56" s="173" t="s">
        <v>400</v>
      </c>
      <c r="K56" s="173" t="s">
        <v>387</v>
      </c>
      <c r="L56" s="173"/>
      <c r="M56" s="173"/>
      <c r="N56" s="173"/>
      <c r="O56" s="173"/>
      <c r="P56" s="173"/>
      <c r="Q56" s="173"/>
      <c r="R56" s="173" t="s">
        <v>426</v>
      </c>
      <c r="S56" s="173"/>
      <c r="T56" s="173"/>
      <c r="U56" s="173"/>
      <c r="V56" s="173" t="s">
        <v>323</v>
      </c>
    </row>
    <row r="57" spans="1:24" s="167" customFormat="1">
      <c r="A57" s="161">
        <v>8523933</v>
      </c>
      <c r="B57" s="162">
        <v>41973</v>
      </c>
      <c r="C57" s="162">
        <v>41989</v>
      </c>
      <c r="D57" s="163" t="s">
        <v>272</v>
      </c>
      <c r="E57" s="161">
        <v>3096674</v>
      </c>
      <c r="F57" s="163" t="s">
        <v>94</v>
      </c>
      <c r="G57" s="161" t="s">
        <v>427</v>
      </c>
      <c r="H57" s="164" t="s">
        <v>428</v>
      </c>
      <c r="I57" s="165">
        <v>0</v>
      </c>
      <c r="J57" s="166" t="s">
        <v>316</v>
      </c>
      <c r="K57" s="166" t="s">
        <v>316</v>
      </c>
      <c r="L57" s="166" t="s">
        <v>316</v>
      </c>
      <c r="M57" s="166" t="s">
        <v>316</v>
      </c>
      <c r="N57" s="166" t="s">
        <v>316</v>
      </c>
      <c r="O57" s="166" t="s">
        <v>8</v>
      </c>
      <c r="P57" s="166" t="s">
        <v>316</v>
      </c>
      <c r="Q57" s="166" t="s">
        <v>8</v>
      </c>
      <c r="R57" s="166" t="s">
        <v>8</v>
      </c>
      <c r="S57" s="166" t="s">
        <v>316</v>
      </c>
      <c r="T57" s="166" t="s">
        <v>316</v>
      </c>
      <c r="U57" s="166" t="s">
        <v>316</v>
      </c>
      <c r="V57" s="166" t="s">
        <v>8</v>
      </c>
      <c r="X57" s="168"/>
    </row>
    <row r="58" spans="1:24" ht="90" outlineLevel="1">
      <c r="A58" s="169" t="s">
        <v>317</v>
      </c>
      <c r="B58" s="170"/>
      <c r="C58" s="170"/>
      <c r="D58" s="170"/>
      <c r="E58" s="170"/>
      <c r="F58" s="170"/>
      <c r="G58" s="170"/>
      <c r="H58" s="170"/>
      <c r="I58" s="172"/>
      <c r="J58" s="173" t="s">
        <v>429</v>
      </c>
      <c r="K58" s="173" t="s">
        <v>387</v>
      </c>
      <c r="L58" s="173"/>
      <c r="M58" s="173"/>
      <c r="N58" s="173"/>
      <c r="O58" s="173" t="s">
        <v>430</v>
      </c>
      <c r="P58" s="173"/>
      <c r="Q58" s="173"/>
      <c r="R58" s="173" t="s">
        <v>431</v>
      </c>
      <c r="S58" s="173"/>
      <c r="T58" s="173"/>
      <c r="U58" s="173"/>
      <c r="V58" s="173" t="s">
        <v>323</v>
      </c>
    </row>
    <row r="59" spans="1:24" s="167" customFormat="1">
      <c r="A59" s="161">
        <v>8572053</v>
      </c>
      <c r="B59" s="162">
        <v>41973</v>
      </c>
      <c r="C59" s="162">
        <v>41989</v>
      </c>
      <c r="D59" s="163" t="s">
        <v>272</v>
      </c>
      <c r="E59" s="161">
        <v>17552035</v>
      </c>
      <c r="F59" s="163" t="s">
        <v>94</v>
      </c>
      <c r="G59" s="161" t="s">
        <v>314</v>
      </c>
      <c r="H59" s="164" t="s">
        <v>432</v>
      </c>
      <c r="I59" s="165">
        <v>0</v>
      </c>
      <c r="J59" s="166" t="s">
        <v>316</v>
      </c>
      <c r="K59" s="166" t="s">
        <v>316</v>
      </c>
      <c r="L59" s="166" t="s">
        <v>316</v>
      </c>
      <c r="M59" s="166" t="s">
        <v>316</v>
      </c>
      <c r="N59" s="166" t="s">
        <v>316</v>
      </c>
      <c r="O59" s="166" t="s">
        <v>8</v>
      </c>
      <c r="P59" s="166" t="s">
        <v>316</v>
      </c>
      <c r="Q59" s="166" t="s">
        <v>8</v>
      </c>
      <c r="R59" s="166" t="s">
        <v>8</v>
      </c>
      <c r="S59" s="166" t="s">
        <v>316</v>
      </c>
      <c r="T59" s="166" t="s">
        <v>316</v>
      </c>
      <c r="U59" s="166" t="s">
        <v>316</v>
      </c>
      <c r="V59" s="166" t="s">
        <v>8</v>
      </c>
      <c r="X59" s="168"/>
    </row>
    <row r="60" spans="1:24" ht="102.75" outlineLevel="1">
      <c r="A60" s="169" t="s">
        <v>317</v>
      </c>
      <c r="B60" s="170"/>
      <c r="C60" s="170"/>
      <c r="D60" s="170"/>
      <c r="E60" s="170"/>
      <c r="F60" s="170"/>
      <c r="G60" s="170"/>
      <c r="H60" s="170"/>
      <c r="I60" s="172"/>
      <c r="J60" s="173" t="s">
        <v>433</v>
      </c>
      <c r="K60" s="173" t="s">
        <v>387</v>
      </c>
      <c r="L60" s="173"/>
      <c r="M60" s="173"/>
      <c r="N60" s="173"/>
      <c r="O60" s="173" t="s">
        <v>434</v>
      </c>
      <c r="P60" s="173"/>
      <c r="Q60" s="173"/>
      <c r="R60" s="173" t="s">
        <v>395</v>
      </c>
      <c r="S60" s="173"/>
      <c r="T60" s="173"/>
      <c r="U60" s="173"/>
      <c r="V60" s="173" t="s">
        <v>323</v>
      </c>
    </row>
    <row r="61" spans="1:24" s="167" customFormat="1">
      <c r="A61" s="161">
        <v>8542291</v>
      </c>
      <c r="B61" s="162">
        <v>41973</v>
      </c>
      <c r="C61" s="162">
        <v>41989</v>
      </c>
      <c r="D61" s="163" t="s">
        <v>272</v>
      </c>
      <c r="E61" s="161">
        <v>17159369</v>
      </c>
      <c r="F61" s="163" t="s">
        <v>94</v>
      </c>
      <c r="G61" s="161" t="s">
        <v>435</v>
      </c>
      <c r="H61" s="164" t="s">
        <v>436</v>
      </c>
      <c r="I61" s="165">
        <v>0</v>
      </c>
      <c r="J61" s="166" t="s">
        <v>316</v>
      </c>
      <c r="K61" s="166" t="s">
        <v>316</v>
      </c>
      <c r="L61" s="166" t="s">
        <v>316</v>
      </c>
      <c r="M61" s="166" t="s">
        <v>316</v>
      </c>
      <c r="N61" s="166" t="s">
        <v>316</v>
      </c>
      <c r="O61" s="166" t="s">
        <v>316</v>
      </c>
      <c r="P61" s="166" t="s">
        <v>316</v>
      </c>
      <c r="Q61" s="166" t="s">
        <v>8</v>
      </c>
      <c r="R61" s="166" t="s">
        <v>316</v>
      </c>
      <c r="S61" s="166" t="s">
        <v>316</v>
      </c>
      <c r="T61" s="166" t="s">
        <v>316</v>
      </c>
      <c r="U61" s="166" t="s">
        <v>316</v>
      </c>
      <c r="V61" s="166" t="s">
        <v>8</v>
      </c>
      <c r="X61" s="168"/>
    </row>
    <row r="62" spans="1:24" ht="90" outlineLevel="1">
      <c r="A62" s="169" t="s">
        <v>317</v>
      </c>
      <c r="B62" s="170"/>
      <c r="C62" s="170"/>
      <c r="D62" s="170"/>
      <c r="E62" s="170"/>
      <c r="F62" s="170"/>
      <c r="G62" s="170"/>
      <c r="H62" s="170"/>
      <c r="I62" s="172"/>
      <c r="J62" s="173" t="s">
        <v>437</v>
      </c>
      <c r="K62" s="173" t="s">
        <v>387</v>
      </c>
      <c r="L62" s="173"/>
      <c r="M62" s="173"/>
      <c r="N62" s="173"/>
      <c r="O62" s="173"/>
      <c r="P62" s="173"/>
      <c r="Q62" s="173"/>
      <c r="R62" s="173" t="s">
        <v>438</v>
      </c>
      <c r="S62" s="173"/>
      <c r="T62" s="173"/>
      <c r="U62" s="173"/>
      <c r="V62" s="173" t="s">
        <v>323</v>
      </c>
    </row>
    <row r="63" spans="1:24" s="167" customFormat="1">
      <c r="A63" s="161">
        <v>8561320</v>
      </c>
      <c r="B63" s="162">
        <v>41973</v>
      </c>
      <c r="C63" s="162">
        <v>41989</v>
      </c>
      <c r="D63" s="163" t="s">
        <v>272</v>
      </c>
      <c r="E63" s="161">
        <v>16809261</v>
      </c>
      <c r="F63" s="163" t="s">
        <v>94</v>
      </c>
      <c r="G63" s="161" t="s">
        <v>314</v>
      </c>
      <c r="H63" s="164" t="s">
        <v>439</v>
      </c>
      <c r="I63" s="165">
        <v>0</v>
      </c>
      <c r="J63" s="166" t="s">
        <v>316</v>
      </c>
      <c r="K63" s="166" t="s">
        <v>316</v>
      </c>
      <c r="L63" s="166" t="s">
        <v>316</v>
      </c>
      <c r="M63" s="166" t="s">
        <v>316</v>
      </c>
      <c r="N63" s="166" t="s">
        <v>316</v>
      </c>
      <c r="O63" s="166" t="s">
        <v>8</v>
      </c>
      <c r="P63" s="166" t="s">
        <v>316</v>
      </c>
      <c r="Q63" s="166" t="s">
        <v>8</v>
      </c>
      <c r="R63" s="166" t="s">
        <v>8</v>
      </c>
      <c r="S63" s="166" t="s">
        <v>316</v>
      </c>
      <c r="T63" s="166" t="s">
        <v>316</v>
      </c>
      <c r="U63" s="166" t="s">
        <v>316</v>
      </c>
      <c r="V63" s="166" t="s">
        <v>8</v>
      </c>
      <c r="X63" s="168"/>
    </row>
    <row r="64" spans="1:24" ht="102.75" outlineLevel="1">
      <c r="A64" s="169" t="s">
        <v>317</v>
      </c>
      <c r="B64" s="170"/>
      <c r="C64" s="170"/>
      <c r="D64" s="170"/>
      <c r="E64" s="170"/>
      <c r="F64" s="170"/>
      <c r="G64" s="170"/>
      <c r="H64" s="170"/>
      <c r="I64" s="172"/>
      <c r="J64" s="173" t="s">
        <v>440</v>
      </c>
      <c r="K64" s="173" t="s">
        <v>387</v>
      </c>
      <c r="L64" s="173"/>
      <c r="M64" s="173"/>
      <c r="N64" s="173"/>
      <c r="O64" s="173" t="s">
        <v>389</v>
      </c>
      <c r="P64" s="173"/>
      <c r="Q64" s="173"/>
      <c r="R64" s="173" t="s">
        <v>398</v>
      </c>
      <c r="S64" s="173"/>
      <c r="T64" s="173" t="s">
        <v>441</v>
      </c>
      <c r="U64" s="173"/>
      <c r="V64" s="173" t="s">
        <v>323</v>
      </c>
    </row>
    <row r="65" spans="1:23" s="167" customFormat="1">
      <c r="A65" s="161">
        <v>8560160</v>
      </c>
      <c r="B65" s="162">
        <v>42004</v>
      </c>
      <c r="C65" s="162">
        <v>42030</v>
      </c>
      <c r="D65" s="163" t="s">
        <v>272</v>
      </c>
      <c r="E65" s="161">
        <v>1767177249</v>
      </c>
      <c r="F65" s="163" t="s">
        <v>94</v>
      </c>
      <c r="G65" s="161" t="s">
        <v>442</v>
      </c>
      <c r="H65" s="164" t="s">
        <v>443</v>
      </c>
      <c r="I65" s="165">
        <v>0</v>
      </c>
      <c r="J65" s="166" t="s">
        <v>316</v>
      </c>
      <c r="K65" s="166" t="s">
        <v>316</v>
      </c>
      <c r="L65" s="166" t="s">
        <v>316</v>
      </c>
      <c r="M65" s="166" t="s">
        <v>316</v>
      </c>
      <c r="N65" s="166" t="s">
        <v>316</v>
      </c>
      <c r="O65" s="166" t="s">
        <v>8</v>
      </c>
      <c r="P65" s="166" t="s">
        <v>316</v>
      </c>
      <c r="Q65" s="166" t="s">
        <v>316</v>
      </c>
      <c r="R65" s="166" t="s">
        <v>8</v>
      </c>
      <c r="S65" s="166" t="s">
        <v>316</v>
      </c>
      <c r="T65" s="166" t="s">
        <v>316</v>
      </c>
      <c r="U65" s="166" t="s">
        <v>316</v>
      </c>
      <c r="V65" s="166" t="s">
        <v>8</v>
      </c>
      <c r="W65" s="168"/>
    </row>
    <row r="66" spans="1:23" ht="51.75" outlineLevel="1">
      <c r="A66" s="169" t="s">
        <v>317</v>
      </c>
      <c r="B66" s="170"/>
      <c r="C66" s="170"/>
      <c r="D66" s="170"/>
      <c r="E66" s="170"/>
      <c r="F66" s="170"/>
      <c r="G66" s="170"/>
      <c r="H66" s="170"/>
      <c r="I66" s="172"/>
      <c r="J66" s="173" t="s">
        <v>444</v>
      </c>
      <c r="K66" s="173"/>
      <c r="L66" s="173" t="s">
        <v>445</v>
      </c>
      <c r="M66" s="173"/>
      <c r="N66" s="173"/>
      <c r="O66" s="173" t="s">
        <v>446</v>
      </c>
      <c r="P66" s="173"/>
      <c r="Q66" s="173"/>
      <c r="R66" s="173" t="s">
        <v>447</v>
      </c>
      <c r="S66" s="173"/>
      <c r="T66" s="173"/>
      <c r="U66" s="173"/>
      <c r="V66" s="173" t="s">
        <v>323</v>
      </c>
    </row>
    <row r="67" spans="1:23" s="167" customFormat="1">
      <c r="A67" s="161">
        <v>8548557</v>
      </c>
      <c r="B67" s="162">
        <v>42004</v>
      </c>
      <c r="C67" s="162">
        <v>42030</v>
      </c>
      <c r="D67" s="163" t="s">
        <v>272</v>
      </c>
      <c r="E67" s="161">
        <v>19746981</v>
      </c>
      <c r="F67" s="163" t="s">
        <v>94</v>
      </c>
      <c r="G67" s="161" t="s">
        <v>354</v>
      </c>
      <c r="H67" s="164" t="s">
        <v>448</v>
      </c>
      <c r="I67" s="165">
        <v>0</v>
      </c>
      <c r="J67" s="166" t="s">
        <v>316</v>
      </c>
      <c r="K67" s="166" t="s">
        <v>316</v>
      </c>
      <c r="L67" s="166" t="s">
        <v>316</v>
      </c>
      <c r="M67" s="166" t="s">
        <v>316</v>
      </c>
      <c r="N67" s="166" t="s">
        <v>316</v>
      </c>
      <c r="O67" s="166" t="s">
        <v>8</v>
      </c>
      <c r="P67" s="166" t="s">
        <v>316</v>
      </c>
      <c r="Q67" s="166" t="s">
        <v>316</v>
      </c>
      <c r="R67" s="166" t="s">
        <v>8</v>
      </c>
      <c r="S67" s="166" t="s">
        <v>316</v>
      </c>
      <c r="T67" s="166" t="s">
        <v>316</v>
      </c>
      <c r="U67" s="166" t="s">
        <v>316</v>
      </c>
      <c r="V67" s="166" t="s">
        <v>316</v>
      </c>
      <c r="W67" s="168"/>
    </row>
    <row r="68" spans="1:23" ht="77.25" outlineLevel="1">
      <c r="A68" s="169" t="s">
        <v>317</v>
      </c>
      <c r="B68" s="170"/>
      <c r="C68" s="170"/>
      <c r="D68" s="170"/>
      <c r="E68" s="170"/>
      <c r="F68" s="170"/>
      <c r="G68" s="170"/>
      <c r="H68" s="170"/>
      <c r="I68" s="172"/>
      <c r="J68" s="173" t="s">
        <v>449</v>
      </c>
      <c r="K68" s="173"/>
      <c r="L68" s="173"/>
      <c r="M68" s="173" t="s">
        <v>450</v>
      </c>
      <c r="N68" s="173"/>
      <c r="O68" s="173" t="s">
        <v>451</v>
      </c>
      <c r="P68" s="173"/>
      <c r="Q68" s="173"/>
      <c r="R68" s="173" t="s">
        <v>395</v>
      </c>
      <c r="S68" s="173"/>
      <c r="T68" s="173"/>
      <c r="U68" s="173"/>
      <c r="V68" s="173"/>
    </row>
    <row r="69" spans="1:23" s="167" customFormat="1">
      <c r="A69" s="161">
        <v>8562524</v>
      </c>
      <c r="B69" s="162">
        <v>42004</v>
      </c>
      <c r="C69" s="162">
        <v>42030</v>
      </c>
      <c r="D69" s="163" t="s">
        <v>272</v>
      </c>
      <c r="E69" s="161">
        <v>13917810</v>
      </c>
      <c r="F69" s="163" t="s">
        <v>94</v>
      </c>
      <c r="G69" s="161" t="s">
        <v>452</v>
      </c>
      <c r="H69" s="164" t="s">
        <v>453</v>
      </c>
      <c r="I69" s="165">
        <v>0</v>
      </c>
      <c r="J69" s="166" t="s">
        <v>316</v>
      </c>
      <c r="K69" s="166" t="s">
        <v>316</v>
      </c>
      <c r="L69" s="166" t="s">
        <v>316</v>
      </c>
      <c r="M69" s="166" t="s">
        <v>316</v>
      </c>
      <c r="N69" s="166" t="s">
        <v>316</v>
      </c>
      <c r="O69" s="166" t="s">
        <v>8</v>
      </c>
      <c r="P69" s="166" t="s">
        <v>316</v>
      </c>
      <c r="Q69" s="166" t="s">
        <v>8</v>
      </c>
      <c r="R69" s="166" t="s">
        <v>8</v>
      </c>
      <c r="S69" s="166" t="s">
        <v>316</v>
      </c>
      <c r="T69" s="166" t="s">
        <v>8</v>
      </c>
      <c r="U69" s="166" t="s">
        <v>316</v>
      </c>
      <c r="V69" s="166" t="s">
        <v>8</v>
      </c>
      <c r="W69" s="168"/>
    </row>
    <row r="70" spans="1:23" ht="141" outlineLevel="1">
      <c r="A70" s="169" t="s">
        <v>317</v>
      </c>
      <c r="B70" s="170"/>
      <c r="C70" s="170"/>
      <c r="D70" s="170"/>
      <c r="E70" s="170"/>
      <c r="F70" s="170"/>
      <c r="G70" s="170"/>
      <c r="H70" s="170"/>
      <c r="I70" s="172"/>
      <c r="J70" s="173" t="s">
        <v>454</v>
      </c>
      <c r="K70" s="173"/>
      <c r="L70" s="173"/>
      <c r="M70" s="173" t="s">
        <v>455</v>
      </c>
      <c r="N70" s="173"/>
      <c r="O70" s="173" t="s">
        <v>456</v>
      </c>
      <c r="P70" s="173"/>
      <c r="Q70" s="173"/>
      <c r="R70" s="173" t="s">
        <v>457</v>
      </c>
      <c r="S70" s="173"/>
      <c r="T70" s="173" t="s">
        <v>458</v>
      </c>
      <c r="U70" s="173"/>
      <c r="V70" s="173" t="s">
        <v>323</v>
      </c>
    </row>
    <row r="71" spans="1:23" s="167" customFormat="1">
      <c r="A71" s="161">
        <v>8580896</v>
      </c>
      <c r="B71" s="162">
        <v>42004</v>
      </c>
      <c r="C71" s="162">
        <v>42030</v>
      </c>
      <c r="D71" s="163" t="s">
        <v>272</v>
      </c>
      <c r="E71" s="161">
        <v>14385900</v>
      </c>
      <c r="F71" s="163" t="s">
        <v>94</v>
      </c>
      <c r="G71" s="161" t="s">
        <v>354</v>
      </c>
      <c r="H71" s="164" t="s">
        <v>459</v>
      </c>
      <c r="I71" s="165">
        <v>0</v>
      </c>
      <c r="J71" s="166" t="s">
        <v>316</v>
      </c>
      <c r="K71" s="166" t="s">
        <v>316</v>
      </c>
      <c r="L71" s="166" t="s">
        <v>8</v>
      </c>
      <c r="M71" s="166" t="s">
        <v>8</v>
      </c>
      <c r="N71" s="166" t="s">
        <v>316</v>
      </c>
      <c r="O71" s="166" t="s">
        <v>8</v>
      </c>
      <c r="P71" s="166" t="s">
        <v>316</v>
      </c>
      <c r="Q71" s="166" t="s">
        <v>8</v>
      </c>
      <c r="R71" s="166" t="s">
        <v>8</v>
      </c>
      <c r="S71" s="166" t="s">
        <v>8</v>
      </c>
      <c r="T71" s="166" t="s">
        <v>8</v>
      </c>
      <c r="U71" s="166" t="s">
        <v>316</v>
      </c>
      <c r="V71" s="166" t="s">
        <v>8</v>
      </c>
      <c r="W71" s="168"/>
    </row>
    <row r="72" spans="1:23" ht="90" outlineLevel="1">
      <c r="A72" s="169" t="s">
        <v>317</v>
      </c>
      <c r="B72" s="170"/>
      <c r="C72" s="170"/>
      <c r="D72" s="170"/>
      <c r="E72" s="170"/>
      <c r="F72" s="170"/>
      <c r="G72" s="170"/>
      <c r="H72" s="170"/>
      <c r="I72" s="172"/>
      <c r="J72" s="173" t="s">
        <v>460</v>
      </c>
      <c r="K72" s="173"/>
      <c r="L72" s="173" t="s">
        <v>461</v>
      </c>
      <c r="M72" s="173" t="s">
        <v>462</v>
      </c>
      <c r="N72" s="173" t="s">
        <v>462</v>
      </c>
      <c r="O72" s="173" t="s">
        <v>462</v>
      </c>
      <c r="P72" s="173"/>
      <c r="Q72" s="173"/>
      <c r="R72" s="173" t="s">
        <v>462</v>
      </c>
      <c r="S72" s="173" t="s">
        <v>462</v>
      </c>
      <c r="T72" s="173" t="s">
        <v>463</v>
      </c>
      <c r="U72" s="173"/>
      <c r="V72" s="173" t="s">
        <v>323</v>
      </c>
    </row>
    <row r="73" spans="1:23" s="167" customFormat="1">
      <c r="A73" s="161">
        <v>8534699</v>
      </c>
      <c r="B73" s="162">
        <v>42004</v>
      </c>
      <c r="C73" s="162">
        <v>42030</v>
      </c>
      <c r="D73" s="163" t="s">
        <v>272</v>
      </c>
      <c r="E73" s="161">
        <v>23544356</v>
      </c>
      <c r="F73" s="163" t="s">
        <v>94</v>
      </c>
      <c r="G73" s="161" t="s">
        <v>354</v>
      </c>
      <c r="H73" s="164" t="s">
        <v>464</v>
      </c>
      <c r="I73" s="165">
        <v>0</v>
      </c>
      <c r="J73" s="166" t="s">
        <v>316</v>
      </c>
      <c r="K73" s="166" t="s">
        <v>316</v>
      </c>
      <c r="L73" s="166" t="s">
        <v>8</v>
      </c>
      <c r="M73" s="166" t="s">
        <v>316</v>
      </c>
      <c r="N73" s="166" t="s">
        <v>316</v>
      </c>
      <c r="O73" s="166" t="s">
        <v>316</v>
      </c>
      <c r="P73" s="166" t="s">
        <v>316</v>
      </c>
      <c r="Q73" s="166" t="s">
        <v>8</v>
      </c>
      <c r="R73" s="166" t="s">
        <v>316</v>
      </c>
      <c r="S73" s="166" t="s">
        <v>316</v>
      </c>
      <c r="T73" s="166" t="s">
        <v>316</v>
      </c>
      <c r="U73" s="166" t="s">
        <v>316</v>
      </c>
      <c r="V73" s="166" t="s">
        <v>8</v>
      </c>
      <c r="W73" s="168"/>
    </row>
    <row r="74" spans="1:23" ht="102.75" outlineLevel="1">
      <c r="A74" s="169" t="s">
        <v>317</v>
      </c>
      <c r="B74" s="170"/>
      <c r="C74" s="170"/>
      <c r="D74" s="170"/>
      <c r="E74" s="170"/>
      <c r="F74" s="170"/>
      <c r="G74" s="170"/>
      <c r="H74" s="170"/>
      <c r="I74" s="172"/>
      <c r="J74" s="173" t="s">
        <v>465</v>
      </c>
      <c r="K74" s="173"/>
      <c r="L74" s="173" t="s">
        <v>461</v>
      </c>
      <c r="M74" s="173" t="s">
        <v>466</v>
      </c>
      <c r="N74" s="173"/>
      <c r="O74" s="173" t="s">
        <v>467</v>
      </c>
      <c r="P74" s="173"/>
      <c r="Q74" s="173"/>
      <c r="R74" s="173" t="s">
        <v>468</v>
      </c>
      <c r="S74" s="173"/>
      <c r="T74" s="173"/>
      <c r="U74" s="173"/>
      <c r="V74" s="173" t="s">
        <v>323</v>
      </c>
    </row>
    <row r="75" spans="1:23" s="167" customFormat="1">
      <c r="A75" s="161">
        <v>8538387</v>
      </c>
      <c r="B75" s="162">
        <v>42004</v>
      </c>
      <c r="C75" s="162">
        <v>42030</v>
      </c>
      <c r="D75" s="163" t="s">
        <v>272</v>
      </c>
      <c r="E75" s="161">
        <v>1843265150</v>
      </c>
      <c r="F75" s="163" t="s">
        <v>94</v>
      </c>
      <c r="G75" s="161" t="s">
        <v>314</v>
      </c>
      <c r="H75" s="164" t="s">
        <v>469</v>
      </c>
      <c r="I75" s="165">
        <v>0</v>
      </c>
      <c r="J75" s="166" t="s">
        <v>316</v>
      </c>
      <c r="K75" s="166" t="s">
        <v>316</v>
      </c>
      <c r="L75" s="166" t="s">
        <v>316</v>
      </c>
      <c r="M75" s="166" t="s">
        <v>316</v>
      </c>
      <c r="N75" s="166" t="s">
        <v>316</v>
      </c>
      <c r="O75" s="166" t="s">
        <v>316</v>
      </c>
      <c r="P75" s="166" t="s">
        <v>316</v>
      </c>
      <c r="Q75" s="166" t="s">
        <v>316</v>
      </c>
      <c r="R75" s="166" t="s">
        <v>8</v>
      </c>
      <c r="S75" s="166" t="s">
        <v>316</v>
      </c>
      <c r="T75" s="166" t="s">
        <v>316</v>
      </c>
      <c r="U75" s="166" t="s">
        <v>316</v>
      </c>
      <c r="V75" s="166" t="s">
        <v>8</v>
      </c>
      <c r="W75" s="168"/>
    </row>
    <row r="76" spans="1:23" ht="51.75" outlineLevel="1">
      <c r="A76" s="169" t="s">
        <v>317</v>
      </c>
      <c r="B76" s="170"/>
      <c r="C76" s="170"/>
      <c r="D76" s="170"/>
      <c r="E76" s="170"/>
      <c r="F76" s="170"/>
      <c r="G76" s="170"/>
      <c r="H76" s="170"/>
      <c r="I76" s="172"/>
      <c r="J76" s="173" t="s">
        <v>470</v>
      </c>
      <c r="K76" s="173"/>
      <c r="L76" s="173"/>
      <c r="M76" s="173"/>
      <c r="N76" s="173"/>
      <c r="O76" s="173"/>
      <c r="P76" s="173"/>
      <c r="Q76" s="173"/>
      <c r="R76" s="173" t="s">
        <v>395</v>
      </c>
      <c r="S76" s="173"/>
      <c r="T76" s="173"/>
      <c r="U76" s="173"/>
      <c r="V76" s="173" t="s">
        <v>323</v>
      </c>
    </row>
    <row r="77" spans="1:23" s="167" customFormat="1">
      <c r="A77" s="161">
        <v>8574890</v>
      </c>
      <c r="B77" s="162">
        <v>42004</v>
      </c>
      <c r="C77" s="162">
        <v>42030</v>
      </c>
      <c r="D77" s="163" t="s">
        <v>272</v>
      </c>
      <c r="E77" s="161">
        <v>3666526</v>
      </c>
      <c r="F77" s="163" t="s">
        <v>94</v>
      </c>
      <c r="G77" s="161" t="s">
        <v>314</v>
      </c>
      <c r="H77" s="164" t="s">
        <v>471</v>
      </c>
      <c r="I77" s="165">
        <v>0</v>
      </c>
      <c r="J77" s="166" t="s">
        <v>316</v>
      </c>
      <c r="K77" s="166" t="s">
        <v>316</v>
      </c>
      <c r="L77" s="166" t="s">
        <v>316</v>
      </c>
      <c r="M77" s="166" t="s">
        <v>316</v>
      </c>
      <c r="N77" s="166" t="s">
        <v>316</v>
      </c>
      <c r="O77" s="166" t="s">
        <v>8</v>
      </c>
      <c r="P77" s="166" t="s">
        <v>316</v>
      </c>
      <c r="Q77" s="166" t="s">
        <v>316</v>
      </c>
      <c r="R77" s="166" t="s">
        <v>8</v>
      </c>
      <c r="S77" s="166" t="s">
        <v>326</v>
      </c>
      <c r="T77" s="166" t="s">
        <v>316</v>
      </c>
      <c r="U77" s="166" t="s">
        <v>316</v>
      </c>
      <c r="V77" s="166" t="s">
        <v>8</v>
      </c>
      <c r="W77" s="168"/>
    </row>
    <row r="78" spans="1:23" ht="77.25" outlineLevel="1">
      <c r="A78" s="169" t="s">
        <v>317</v>
      </c>
      <c r="B78" s="170"/>
      <c r="C78" s="170"/>
      <c r="D78" s="170"/>
      <c r="E78" s="170"/>
      <c r="F78" s="170"/>
      <c r="G78" s="170"/>
      <c r="H78" s="170"/>
      <c r="I78" s="172"/>
      <c r="J78" s="173" t="s">
        <v>472</v>
      </c>
      <c r="K78" s="173"/>
      <c r="L78" s="173"/>
      <c r="M78" s="173"/>
      <c r="N78" s="173"/>
      <c r="O78" s="173" t="s">
        <v>473</v>
      </c>
      <c r="P78" s="173"/>
      <c r="Q78" s="173"/>
      <c r="R78" s="173" t="s">
        <v>447</v>
      </c>
      <c r="S78" s="173" t="s">
        <v>474</v>
      </c>
      <c r="T78" s="173"/>
      <c r="U78" s="173"/>
      <c r="V78" s="173" t="s">
        <v>323</v>
      </c>
    </row>
    <row r="79" spans="1:23" s="167" customFormat="1">
      <c r="A79" s="161">
        <v>8578197</v>
      </c>
      <c r="B79" s="162">
        <v>42004</v>
      </c>
      <c r="C79" s="162">
        <v>42030</v>
      </c>
      <c r="D79" s="163" t="s">
        <v>272</v>
      </c>
      <c r="E79" s="161">
        <v>20996765</v>
      </c>
      <c r="F79" s="163" t="s">
        <v>94</v>
      </c>
      <c r="G79" s="161" t="s">
        <v>314</v>
      </c>
      <c r="H79" s="164" t="s">
        <v>475</v>
      </c>
      <c r="I79" s="165">
        <v>0</v>
      </c>
      <c r="J79" s="166" t="s">
        <v>316</v>
      </c>
      <c r="K79" s="166" t="s">
        <v>316</v>
      </c>
      <c r="L79" s="166" t="s">
        <v>316</v>
      </c>
      <c r="M79" s="166" t="s">
        <v>316</v>
      </c>
      <c r="N79" s="166" t="s">
        <v>316</v>
      </c>
      <c r="O79" s="166" t="s">
        <v>8</v>
      </c>
      <c r="P79" s="166" t="s">
        <v>316</v>
      </c>
      <c r="Q79" s="166" t="s">
        <v>8</v>
      </c>
      <c r="R79" s="166" t="s">
        <v>8</v>
      </c>
      <c r="S79" s="166" t="s">
        <v>316</v>
      </c>
      <c r="T79" s="166" t="s">
        <v>316</v>
      </c>
      <c r="U79" s="166" t="s">
        <v>316</v>
      </c>
      <c r="V79" s="166" t="s">
        <v>8</v>
      </c>
      <c r="W79" s="168"/>
    </row>
    <row r="80" spans="1:23" ht="141" outlineLevel="1">
      <c r="A80" s="169" t="s">
        <v>317</v>
      </c>
      <c r="B80" s="170"/>
      <c r="C80" s="170"/>
      <c r="D80" s="170"/>
      <c r="E80" s="170"/>
      <c r="F80" s="170"/>
      <c r="G80" s="170"/>
      <c r="H80" s="170"/>
      <c r="I80" s="172"/>
      <c r="J80" s="173" t="s">
        <v>476</v>
      </c>
      <c r="K80" s="173"/>
      <c r="L80" s="173"/>
      <c r="M80" s="173" t="s">
        <v>477</v>
      </c>
      <c r="N80" s="173"/>
      <c r="O80" s="173" t="s">
        <v>478</v>
      </c>
      <c r="P80" s="173"/>
      <c r="Q80" s="173"/>
      <c r="R80" s="173" t="s">
        <v>479</v>
      </c>
      <c r="S80" s="173"/>
      <c r="T80" s="173"/>
      <c r="U80" s="173"/>
      <c r="V80" s="173" t="s">
        <v>323</v>
      </c>
    </row>
    <row r="81" spans="1:23" s="167" customFormat="1">
      <c r="A81" s="161">
        <v>8552233</v>
      </c>
      <c r="B81" s="162">
        <v>42004</v>
      </c>
      <c r="C81" s="162">
        <v>42030</v>
      </c>
      <c r="D81" s="163" t="s">
        <v>272</v>
      </c>
      <c r="E81" s="161">
        <v>1023602209</v>
      </c>
      <c r="F81" s="163" t="s">
        <v>94</v>
      </c>
      <c r="G81" s="161" t="s">
        <v>336</v>
      </c>
      <c r="H81" s="164" t="s">
        <v>480</v>
      </c>
      <c r="I81" s="165">
        <v>0</v>
      </c>
      <c r="J81" s="166" t="s">
        <v>316</v>
      </c>
      <c r="K81" s="166" t="s">
        <v>316</v>
      </c>
      <c r="L81" s="166" t="s">
        <v>316</v>
      </c>
      <c r="M81" s="166" t="s">
        <v>316</v>
      </c>
      <c r="N81" s="166" t="s">
        <v>316</v>
      </c>
      <c r="O81" s="166" t="s">
        <v>8</v>
      </c>
      <c r="P81" s="166" t="s">
        <v>316</v>
      </c>
      <c r="Q81" s="166" t="s">
        <v>8</v>
      </c>
      <c r="R81" s="166" t="s">
        <v>316</v>
      </c>
      <c r="S81" s="166" t="s">
        <v>316</v>
      </c>
      <c r="T81" s="166" t="s">
        <v>316</v>
      </c>
      <c r="U81" s="166" t="s">
        <v>316</v>
      </c>
      <c r="V81" s="166" t="s">
        <v>8</v>
      </c>
      <c r="W81" s="168"/>
    </row>
    <row r="82" spans="1:23" ht="153.75" outlineLevel="1">
      <c r="A82" s="169" t="s">
        <v>317</v>
      </c>
      <c r="B82" s="170"/>
      <c r="C82" s="170"/>
      <c r="D82" s="170"/>
      <c r="E82" s="170"/>
      <c r="F82" s="170"/>
      <c r="G82" s="170"/>
      <c r="H82" s="170"/>
      <c r="I82" s="172"/>
      <c r="J82" s="173" t="s">
        <v>481</v>
      </c>
      <c r="K82" s="173"/>
      <c r="L82" s="173"/>
      <c r="M82" s="173" t="s">
        <v>482</v>
      </c>
      <c r="N82" s="173"/>
      <c r="O82" s="173" t="s">
        <v>483</v>
      </c>
      <c r="P82" s="173"/>
      <c r="Q82" s="173"/>
      <c r="R82" s="173" t="s">
        <v>484</v>
      </c>
      <c r="S82" s="173"/>
      <c r="T82" s="173"/>
      <c r="U82" s="173"/>
      <c r="V82" s="173" t="s">
        <v>323</v>
      </c>
    </row>
    <row r="83" spans="1:23" s="167" customFormat="1">
      <c r="A83" s="161">
        <v>8524304</v>
      </c>
      <c r="B83" s="162">
        <v>42004</v>
      </c>
      <c r="C83" s="162">
        <v>42030</v>
      </c>
      <c r="D83" s="163" t="s">
        <v>272</v>
      </c>
      <c r="E83" s="161">
        <v>3309812</v>
      </c>
      <c r="F83" s="163" t="s">
        <v>94</v>
      </c>
      <c r="G83" s="161" t="s">
        <v>485</v>
      </c>
      <c r="H83" s="164" t="s">
        <v>486</v>
      </c>
      <c r="I83" s="165">
        <v>0</v>
      </c>
      <c r="J83" s="166" t="s">
        <v>316</v>
      </c>
      <c r="K83" s="166" t="s">
        <v>316</v>
      </c>
      <c r="L83" s="166" t="s">
        <v>316</v>
      </c>
      <c r="M83" s="166" t="s">
        <v>8</v>
      </c>
      <c r="N83" s="166" t="s">
        <v>316</v>
      </c>
      <c r="O83" s="166" t="s">
        <v>8</v>
      </c>
      <c r="P83" s="166" t="s">
        <v>316</v>
      </c>
      <c r="Q83" s="166" t="s">
        <v>8</v>
      </c>
      <c r="R83" s="166" t="s">
        <v>8</v>
      </c>
      <c r="S83" s="166" t="s">
        <v>8</v>
      </c>
      <c r="T83" s="166" t="s">
        <v>8</v>
      </c>
      <c r="U83" s="166" t="s">
        <v>316</v>
      </c>
      <c r="V83" s="166" t="s">
        <v>8</v>
      </c>
      <c r="W83" s="168"/>
    </row>
    <row r="84" spans="1:23" ht="90" outlineLevel="1">
      <c r="A84" s="169" t="s">
        <v>317</v>
      </c>
      <c r="B84" s="170"/>
      <c r="C84" s="170"/>
      <c r="D84" s="170"/>
      <c r="E84" s="170"/>
      <c r="F84" s="170"/>
      <c r="G84" s="170"/>
      <c r="H84" s="170"/>
      <c r="I84" s="172"/>
      <c r="J84" s="173" t="s">
        <v>487</v>
      </c>
      <c r="K84" s="173"/>
      <c r="L84" s="173"/>
      <c r="M84" s="173" t="s">
        <v>488</v>
      </c>
      <c r="N84" s="173"/>
      <c r="O84" s="173" t="s">
        <v>488</v>
      </c>
      <c r="P84" s="173"/>
      <c r="Q84" s="173"/>
      <c r="R84" s="173" t="s">
        <v>488</v>
      </c>
      <c r="S84" s="173" t="s">
        <v>488</v>
      </c>
      <c r="T84" s="173" t="s">
        <v>488</v>
      </c>
      <c r="U84" s="173"/>
      <c r="V84" s="173" t="s">
        <v>323</v>
      </c>
    </row>
    <row r="85" spans="1:23" s="167" customFormat="1">
      <c r="A85" s="161">
        <v>8525086</v>
      </c>
      <c r="B85" s="162">
        <v>42004</v>
      </c>
      <c r="C85" s="162">
        <v>42030</v>
      </c>
      <c r="D85" s="163" t="s">
        <v>272</v>
      </c>
      <c r="E85" s="161">
        <v>3386604</v>
      </c>
      <c r="F85" s="163" t="s">
        <v>94</v>
      </c>
      <c r="G85" s="161" t="s">
        <v>359</v>
      </c>
      <c r="H85" s="164" t="s">
        <v>489</v>
      </c>
      <c r="I85" s="165">
        <v>0</v>
      </c>
      <c r="J85" s="166" t="s">
        <v>316</v>
      </c>
      <c r="K85" s="166" t="s">
        <v>316</v>
      </c>
      <c r="L85" s="166" t="s">
        <v>316</v>
      </c>
      <c r="M85" s="166" t="s">
        <v>316</v>
      </c>
      <c r="N85" s="166" t="s">
        <v>316</v>
      </c>
      <c r="O85" s="166" t="s">
        <v>8</v>
      </c>
      <c r="P85" s="166" t="s">
        <v>316</v>
      </c>
      <c r="Q85" s="166" t="s">
        <v>316</v>
      </c>
      <c r="R85" s="166" t="s">
        <v>8</v>
      </c>
      <c r="S85" s="166" t="s">
        <v>316</v>
      </c>
      <c r="T85" s="166" t="s">
        <v>316</v>
      </c>
      <c r="U85" s="166" t="s">
        <v>316</v>
      </c>
      <c r="V85" s="166" t="s">
        <v>8</v>
      </c>
      <c r="W85" s="168"/>
    </row>
    <row r="86" spans="1:23" ht="102.75" outlineLevel="1">
      <c r="A86" s="169" t="s">
        <v>317</v>
      </c>
      <c r="B86" s="170"/>
      <c r="C86" s="170"/>
      <c r="D86" s="170"/>
      <c r="E86" s="170"/>
      <c r="F86" s="170"/>
      <c r="G86" s="170"/>
      <c r="H86" s="170"/>
      <c r="I86" s="172"/>
      <c r="J86" s="173" t="s">
        <v>490</v>
      </c>
      <c r="K86" s="173"/>
      <c r="L86" s="173"/>
      <c r="M86" s="173" t="s">
        <v>491</v>
      </c>
      <c r="N86" s="173"/>
      <c r="O86" s="173" t="s">
        <v>492</v>
      </c>
      <c r="P86" s="173"/>
      <c r="Q86" s="173"/>
      <c r="R86" s="173" t="s">
        <v>493</v>
      </c>
      <c r="S86" s="173"/>
      <c r="T86" s="173"/>
      <c r="U86" s="173"/>
      <c r="V86" s="173" t="s">
        <v>323</v>
      </c>
    </row>
    <row r="87" spans="1:23" s="167" customFormat="1">
      <c r="A87" s="161">
        <v>8554879</v>
      </c>
      <c r="B87" s="162">
        <v>42004</v>
      </c>
      <c r="C87" s="162">
        <v>42030</v>
      </c>
      <c r="D87" s="163" t="s">
        <v>272</v>
      </c>
      <c r="E87" s="161">
        <v>10298719</v>
      </c>
      <c r="F87" s="163" t="s">
        <v>94</v>
      </c>
      <c r="G87" s="161" t="s">
        <v>442</v>
      </c>
      <c r="H87" s="164" t="s">
        <v>494</v>
      </c>
      <c r="I87" s="165">
        <v>0</v>
      </c>
      <c r="J87" s="166" t="s">
        <v>316</v>
      </c>
      <c r="K87" s="166" t="s">
        <v>316</v>
      </c>
      <c r="L87" s="166" t="s">
        <v>316</v>
      </c>
      <c r="M87" s="166" t="s">
        <v>316</v>
      </c>
      <c r="N87" s="166" t="s">
        <v>316</v>
      </c>
      <c r="O87" s="166" t="s">
        <v>8</v>
      </c>
      <c r="P87" s="166" t="s">
        <v>316</v>
      </c>
      <c r="Q87" s="166" t="s">
        <v>8</v>
      </c>
      <c r="R87" s="166" t="s">
        <v>316</v>
      </c>
      <c r="S87" s="166" t="s">
        <v>326</v>
      </c>
      <c r="T87" s="166" t="s">
        <v>316</v>
      </c>
      <c r="U87" s="166" t="s">
        <v>316</v>
      </c>
      <c r="V87" s="166" t="s">
        <v>8</v>
      </c>
      <c r="W87" s="168"/>
    </row>
    <row r="88" spans="1:23" ht="90" outlineLevel="1">
      <c r="A88" s="169" t="s">
        <v>317</v>
      </c>
      <c r="B88" s="170"/>
      <c r="C88" s="170"/>
      <c r="D88" s="170"/>
      <c r="E88" s="170"/>
      <c r="F88" s="170"/>
      <c r="G88" s="170"/>
      <c r="H88" s="170"/>
      <c r="I88" s="172"/>
      <c r="J88" s="173" t="s">
        <v>495</v>
      </c>
      <c r="K88" s="173"/>
      <c r="L88" s="173"/>
      <c r="M88" s="173"/>
      <c r="N88" s="173"/>
      <c r="O88" s="173" t="s">
        <v>496</v>
      </c>
      <c r="P88" s="173"/>
      <c r="Q88" s="173"/>
      <c r="R88" s="173" t="s">
        <v>497</v>
      </c>
      <c r="S88" s="173" t="s">
        <v>498</v>
      </c>
      <c r="T88" s="173"/>
      <c r="U88" s="173"/>
      <c r="V88" s="173" t="s">
        <v>323</v>
      </c>
    </row>
    <row r="89" spans="1:23" s="167" customFormat="1">
      <c r="A89" s="161">
        <v>8576974</v>
      </c>
      <c r="B89" s="162">
        <v>42004</v>
      </c>
      <c r="C89" s="162">
        <v>42030</v>
      </c>
      <c r="D89" s="163" t="s">
        <v>272</v>
      </c>
      <c r="E89" s="161">
        <v>18290759</v>
      </c>
      <c r="F89" s="163" t="s">
        <v>94</v>
      </c>
      <c r="G89" s="161" t="s">
        <v>314</v>
      </c>
      <c r="H89" s="164" t="s">
        <v>499</v>
      </c>
      <c r="I89" s="165">
        <v>0</v>
      </c>
      <c r="J89" s="166" t="s">
        <v>316</v>
      </c>
      <c r="K89" s="166" t="s">
        <v>316</v>
      </c>
      <c r="L89" s="166" t="s">
        <v>316</v>
      </c>
      <c r="M89" s="166" t="s">
        <v>316</v>
      </c>
      <c r="N89" s="166" t="s">
        <v>316</v>
      </c>
      <c r="O89" s="166" t="s">
        <v>316</v>
      </c>
      <c r="P89" s="166" t="s">
        <v>316</v>
      </c>
      <c r="Q89" s="166" t="s">
        <v>8</v>
      </c>
      <c r="R89" s="166" t="s">
        <v>8</v>
      </c>
      <c r="S89" s="166" t="s">
        <v>316</v>
      </c>
      <c r="T89" s="166" t="s">
        <v>316</v>
      </c>
      <c r="U89" s="166" t="s">
        <v>316</v>
      </c>
      <c r="V89" s="166" t="s">
        <v>8</v>
      </c>
      <c r="W89" s="168"/>
    </row>
    <row r="90" spans="1:23" ht="102.75" outlineLevel="1">
      <c r="A90" s="169" t="s">
        <v>317</v>
      </c>
      <c r="B90" s="170"/>
      <c r="C90" s="170"/>
      <c r="D90" s="170"/>
      <c r="E90" s="170"/>
      <c r="F90" s="170"/>
      <c r="G90" s="170"/>
      <c r="H90" s="170"/>
      <c r="I90" s="172"/>
      <c r="J90" s="173" t="s">
        <v>500</v>
      </c>
      <c r="K90" s="173"/>
      <c r="L90" s="173"/>
      <c r="M90" s="173" t="s">
        <v>501</v>
      </c>
      <c r="N90" s="173"/>
      <c r="O90" s="173" t="s">
        <v>502</v>
      </c>
      <c r="P90" s="173"/>
      <c r="Q90" s="173"/>
      <c r="R90" s="173" t="s">
        <v>447</v>
      </c>
      <c r="S90" s="173"/>
      <c r="T90" s="173"/>
      <c r="U90" s="173"/>
      <c r="V90" s="173" t="s">
        <v>323</v>
      </c>
    </row>
    <row r="91" spans="1:23" s="167" customFormat="1">
      <c r="A91" s="161">
        <v>8524964</v>
      </c>
      <c r="B91" s="162">
        <v>42004</v>
      </c>
      <c r="C91" s="162">
        <v>42030</v>
      </c>
      <c r="D91" s="163" t="s">
        <v>272</v>
      </c>
      <c r="E91" s="161">
        <v>12620985</v>
      </c>
      <c r="F91" s="163" t="s">
        <v>94</v>
      </c>
      <c r="G91" s="161" t="s">
        <v>340</v>
      </c>
      <c r="H91" s="164" t="s">
        <v>503</v>
      </c>
      <c r="I91" s="165">
        <v>0</v>
      </c>
      <c r="J91" s="166" t="s">
        <v>316</v>
      </c>
      <c r="K91" s="166" t="s">
        <v>316</v>
      </c>
      <c r="L91" s="166" t="s">
        <v>316</v>
      </c>
      <c r="M91" s="166" t="s">
        <v>316</v>
      </c>
      <c r="N91" s="166" t="s">
        <v>316</v>
      </c>
      <c r="O91" s="166" t="s">
        <v>8</v>
      </c>
      <c r="P91" s="166" t="s">
        <v>316</v>
      </c>
      <c r="Q91" s="166" t="s">
        <v>316</v>
      </c>
      <c r="R91" s="166" t="s">
        <v>316</v>
      </c>
      <c r="S91" s="166" t="s">
        <v>316</v>
      </c>
      <c r="T91" s="166" t="s">
        <v>8</v>
      </c>
      <c r="U91" s="166" t="s">
        <v>316</v>
      </c>
      <c r="V91" s="166" t="s">
        <v>8</v>
      </c>
      <c r="W91" s="168"/>
    </row>
    <row r="92" spans="1:23" ht="128.25" outlineLevel="1">
      <c r="A92" s="169" t="s">
        <v>317</v>
      </c>
      <c r="B92" s="170"/>
      <c r="C92" s="170"/>
      <c r="D92" s="170"/>
      <c r="E92" s="170"/>
      <c r="F92" s="170"/>
      <c r="G92" s="170"/>
      <c r="H92" s="170"/>
      <c r="I92" s="172"/>
      <c r="J92" s="173" t="s">
        <v>504</v>
      </c>
      <c r="K92" s="173"/>
      <c r="L92" s="173"/>
      <c r="M92" s="173" t="s">
        <v>505</v>
      </c>
      <c r="N92" s="173"/>
      <c r="O92" s="173" t="s">
        <v>456</v>
      </c>
      <c r="P92" s="173"/>
      <c r="Q92" s="173" t="s">
        <v>506</v>
      </c>
      <c r="R92" s="173" t="s">
        <v>507</v>
      </c>
      <c r="S92" s="173"/>
      <c r="T92" s="173" t="s">
        <v>508</v>
      </c>
      <c r="U92" s="173"/>
      <c r="V92" s="173" t="s">
        <v>323</v>
      </c>
    </row>
    <row r="93" spans="1:23" s="167" customFormat="1">
      <c r="A93" s="161">
        <v>8541227</v>
      </c>
      <c r="B93" s="162">
        <v>42004</v>
      </c>
      <c r="C93" s="162">
        <v>42030</v>
      </c>
      <c r="D93" s="163" t="s">
        <v>272</v>
      </c>
      <c r="E93" s="161">
        <v>17306994</v>
      </c>
      <c r="F93" s="163" t="s">
        <v>94</v>
      </c>
      <c r="G93" s="161" t="s">
        <v>509</v>
      </c>
      <c r="H93" s="164" t="s">
        <v>510</v>
      </c>
      <c r="I93" s="165">
        <v>0</v>
      </c>
      <c r="J93" s="166" t="s">
        <v>316</v>
      </c>
      <c r="K93" s="166" t="s">
        <v>316</v>
      </c>
      <c r="L93" s="166" t="s">
        <v>316</v>
      </c>
      <c r="M93" s="166" t="s">
        <v>316</v>
      </c>
      <c r="N93" s="166" t="s">
        <v>316</v>
      </c>
      <c r="O93" s="166" t="s">
        <v>8</v>
      </c>
      <c r="P93" s="166" t="s">
        <v>316</v>
      </c>
      <c r="Q93" s="166" t="s">
        <v>8</v>
      </c>
      <c r="R93" s="166" t="s">
        <v>316</v>
      </c>
      <c r="S93" s="166" t="s">
        <v>316</v>
      </c>
      <c r="T93" s="166" t="s">
        <v>316</v>
      </c>
      <c r="U93" s="166" t="s">
        <v>316</v>
      </c>
      <c r="V93" s="166" t="s">
        <v>8</v>
      </c>
      <c r="W93" s="168"/>
    </row>
    <row r="94" spans="1:23" ht="77.25" outlineLevel="1">
      <c r="A94" s="169" t="s">
        <v>317</v>
      </c>
      <c r="B94" s="170"/>
      <c r="C94" s="170"/>
      <c r="D94" s="170"/>
      <c r="E94" s="170"/>
      <c r="F94" s="170"/>
      <c r="G94" s="170"/>
      <c r="H94" s="170"/>
      <c r="I94" s="172"/>
      <c r="J94" s="173" t="s">
        <v>511</v>
      </c>
      <c r="K94" s="173"/>
      <c r="L94" s="173"/>
      <c r="M94" s="173"/>
      <c r="N94" s="173"/>
      <c r="O94" s="173" t="s">
        <v>512</v>
      </c>
      <c r="P94" s="173"/>
      <c r="Q94" s="173"/>
      <c r="R94" s="173" t="s">
        <v>513</v>
      </c>
      <c r="S94" s="173"/>
      <c r="T94" s="173"/>
      <c r="U94" s="173"/>
      <c r="V94" s="173" t="s">
        <v>323</v>
      </c>
    </row>
    <row r="95" spans="1:23" s="167" customFormat="1">
      <c r="A95" s="161">
        <v>8562171</v>
      </c>
      <c r="B95" s="162">
        <v>42004</v>
      </c>
      <c r="C95" s="162">
        <v>42030</v>
      </c>
      <c r="D95" s="163" t="s">
        <v>272</v>
      </c>
      <c r="E95" s="161">
        <v>1927316784</v>
      </c>
      <c r="F95" s="163" t="s">
        <v>94</v>
      </c>
      <c r="G95" s="161" t="s">
        <v>514</v>
      </c>
      <c r="H95" s="164" t="s">
        <v>515</v>
      </c>
      <c r="I95" s="165">
        <v>0</v>
      </c>
      <c r="J95" s="166" t="s">
        <v>316</v>
      </c>
      <c r="K95" s="166" t="s">
        <v>316</v>
      </c>
      <c r="L95" s="166" t="s">
        <v>316</v>
      </c>
      <c r="M95" s="166" t="s">
        <v>316</v>
      </c>
      <c r="N95" s="166" t="s">
        <v>316</v>
      </c>
      <c r="O95" s="166" t="s">
        <v>316</v>
      </c>
      <c r="P95" s="166" t="s">
        <v>316</v>
      </c>
      <c r="Q95" s="166" t="s">
        <v>8</v>
      </c>
      <c r="R95" s="166" t="s">
        <v>8</v>
      </c>
      <c r="S95" s="166" t="s">
        <v>316</v>
      </c>
      <c r="T95" s="166" t="s">
        <v>316</v>
      </c>
      <c r="U95" s="166" t="s">
        <v>316</v>
      </c>
      <c r="V95" s="166" t="s">
        <v>8</v>
      </c>
      <c r="W95" s="168"/>
    </row>
    <row r="96" spans="1:23" ht="141" outlineLevel="1">
      <c r="A96" s="169" t="s">
        <v>317</v>
      </c>
      <c r="B96" s="170"/>
      <c r="C96" s="170"/>
      <c r="D96" s="170"/>
      <c r="E96" s="170"/>
      <c r="F96" s="170"/>
      <c r="G96" s="170"/>
      <c r="H96" s="170"/>
      <c r="I96" s="172"/>
      <c r="J96" s="173" t="s">
        <v>470</v>
      </c>
      <c r="K96" s="173"/>
      <c r="L96" s="173"/>
      <c r="M96" s="173"/>
      <c r="N96" s="173"/>
      <c r="O96" s="173" t="s">
        <v>516</v>
      </c>
      <c r="P96" s="173"/>
      <c r="Q96" s="173"/>
      <c r="R96" s="173" t="s">
        <v>395</v>
      </c>
      <c r="S96" s="173"/>
      <c r="T96" s="173"/>
      <c r="U96" s="173"/>
      <c r="V96" s="173" t="s">
        <v>323</v>
      </c>
    </row>
    <row r="97" spans="1:23" s="167" customFormat="1">
      <c r="A97" s="161">
        <v>8544929</v>
      </c>
      <c r="B97" s="162">
        <v>42004</v>
      </c>
      <c r="C97" s="162">
        <v>42030</v>
      </c>
      <c r="D97" s="163" t="s">
        <v>272</v>
      </c>
      <c r="E97" s="161">
        <v>11011848</v>
      </c>
      <c r="F97" s="163" t="s">
        <v>94</v>
      </c>
      <c r="G97" s="161" t="s">
        <v>517</v>
      </c>
      <c r="H97" s="164" t="s">
        <v>518</v>
      </c>
      <c r="I97" s="165">
        <v>0</v>
      </c>
      <c r="J97" s="166" t="s">
        <v>316</v>
      </c>
      <c r="K97" s="166" t="s">
        <v>316</v>
      </c>
      <c r="L97" s="166" t="s">
        <v>316</v>
      </c>
      <c r="M97" s="166" t="s">
        <v>316</v>
      </c>
      <c r="N97" s="166" t="s">
        <v>316</v>
      </c>
      <c r="O97" s="166" t="s">
        <v>8</v>
      </c>
      <c r="P97" s="166" t="s">
        <v>316</v>
      </c>
      <c r="Q97" s="166" t="s">
        <v>8</v>
      </c>
      <c r="R97" s="166" t="s">
        <v>316</v>
      </c>
      <c r="S97" s="166" t="s">
        <v>316</v>
      </c>
      <c r="T97" s="166" t="s">
        <v>8</v>
      </c>
      <c r="U97" s="166" t="s">
        <v>316</v>
      </c>
      <c r="V97" s="166" t="s">
        <v>8</v>
      </c>
      <c r="W97" s="168"/>
    </row>
    <row r="98" spans="1:23" ht="166.5" outlineLevel="1">
      <c r="A98" s="169" t="s">
        <v>317</v>
      </c>
      <c r="B98" s="170"/>
      <c r="C98" s="170"/>
      <c r="D98" s="170"/>
      <c r="E98" s="170"/>
      <c r="F98" s="170"/>
      <c r="G98" s="170"/>
      <c r="H98" s="170"/>
      <c r="I98" s="172"/>
      <c r="J98" s="173" t="s">
        <v>519</v>
      </c>
      <c r="K98" s="173"/>
      <c r="L98" s="173"/>
      <c r="M98" s="173" t="s">
        <v>520</v>
      </c>
      <c r="N98" s="173"/>
      <c r="O98" s="173" t="s">
        <v>521</v>
      </c>
      <c r="P98" s="173"/>
      <c r="Q98" s="173"/>
      <c r="R98" s="173" t="s">
        <v>522</v>
      </c>
      <c r="S98" s="173"/>
      <c r="T98" s="173" t="s">
        <v>523</v>
      </c>
      <c r="U98" s="173"/>
      <c r="V98" s="173" t="s">
        <v>323</v>
      </c>
    </row>
    <row r="99" spans="1:23" s="167" customFormat="1">
      <c r="A99" s="161">
        <v>8524464</v>
      </c>
      <c r="B99" s="162">
        <v>42004</v>
      </c>
      <c r="C99" s="162">
        <v>42030</v>
      </c>
      <c r="D99" s="163" t="s">
        <v>272</v>
      </c>
      <c r="E99" s="161">
        <v>1024536471</v>
      </c>
      <c r="F99" s="163" t="s">
        <v>94</v>
      </c>
      <c r="G99" s="161" t="s">
        <v>524</v>
      </c>
      <c r="H99" s="164" t="s">
        <v>525</v>
      </c>
      <c r="I99" s="165">
        <v>0</v>
      </c>
      <c r="J99" s="166" t="s">
        <v>316</v>
      </c>
      <c r="K99" s="166" t="s">
        <v>316</v>
      </c>
      <c r="L99" s="166" t="s">
        <v>316</v>
      </c>
      <c r="M99" s="166" t="s">
        <v>316</v>
      </c>
      <c r="N99" s="166" t="s">
        <v>316</v>
      </c>
      <c r="O99" s="166" t="s">
        <v>8</v>
      </c>
      <c r="P99" s="166" t="s">
        <v>316</v>
      </c>
      <c r="Q99" s="166" t="s">
        <v>8</v>
      </c>
      <c r="R99" s="166" t="s">
        <v>316</v>
      </c>
      <c r="S99" s="166" t="s">
        <v>316</v>
      </c>
      <c r="T99" s="166" t="s">
        <v>8</v>
      </c>
      <c r="U99" s="166" t="s">
        <v>316</v>
      </c>
      <c r="V99" s="166" t="s">
        <v>8</v>
      </c>
      <c r="W99" s="168"/>
    </row>
    <row r="100" spans="1:23" ht="90" outlineLevel="1">
      <c r="A100" s="169" t="s">
        <v>317</v>
      </c>
      <c r="B100" s="170"/>
      <c r="C100" s="170"/>
      <c r="D100" s="170"/>
      <c r="E100" s="170"/>
      <c r="F100" s="170"/>
      <c r="G100" s="170"/>
      <c r="H100" s="170"/>
      <c r="I100" s="172"/>
      <c r="J100" s="173" t="s">
        <v>526</v>
      </c>
      <c r="K100" s="173"/>
      <c r="L100" s="173"/>
      <c r="M100" s="173" t="s">
        <v>527</v>
      </c>
      <c r="N100" s="173"/>
      <c r="O100" s="173" t="s">
        <v>528</v>
      </c>
      <c r="P100" s="173"/>
      <c r="Q100" s="173"/>
      <c r="R100" s="173" t="s">
        <v>529</v>
      </c>
      <c r="S100" s="173"/>
      <c r="T100" s="173" t="s">
        <v>530</v>
      </c>
      <c r="U100" s="173"/>
      <c r="V100" s="173" t="s">
        <v>323</v>
      </c>
    </row>
    <row r="101" spans="1:23" s="167" customFormat="1">
      <c r="A101" s="161">
        <v>8546239</v>
      </c>
      <c r="B101" s="162">
        <v>42004</v>
      </c>
      <c r="C101" s="162">
        <v>42030</v>
      </c>
      <c r="D101" s="163" t="s">
        <v>272</v>
      </c>
      <c r="E101" s="161">
        <v>1927215594</v>
      </c>
      <c r="F101" s="163" t="s">
        <v>94</v>
      </c>
      <c r="G101" s="161" t="s">
        <v>314</v>
      </c>
      <c r="H101" s="164" t="s">
        <v>531</v>
      </c>
      <c r="I101" s="165">
        <v>0</v>
      </c>
      <c r="J101" s="166" t="s">
        <v>316</v>
      </c>
      <c r="K101" s="166" t="s">
        <v>316</v>
      </c>
      <c r="L101" s="166" t="s">
        <v>316</v>
      </c>
      <c r="M101" s="166" t="s">
        <v>316</v>
      </c>
      <c r="N101" s="166" t="s">
        <v>316</v>
      </c>
      <c r="O101" s="166" t="s">
        <v>316</v>
      </c>
      <c r="P101" s="166" t="s">
        <v>316</v>
      </c>
      <c r="Q101" s="166" t="s">
        <v>8</v>
      </c>
      <c r="R101" s="166" t="s">
        <v>8</v>
      </c>
      <c r="S101" s="166" t="s">
        <v>316</v>
      </c>
      <c r="T101" s="166" t="s">
        <v>316</v>
      </c>
      <c r="U101" s="166" t="s">
        <v>316</v>
      </c>
      <c r="V101" s="166" t="s">
        <v>8</v>
      </c>
      <c r="W101" s="168"/>
    </row>
  </sheetData>
  <mergeCells count="3">
    <mergeCell ref="A2:E2"/>
    <mergeCell ref="B3:I3"/>
    <mergeCell ref="J3:V3"/>
  </mergeCells>
  <conditionalFormatting sqref="J5:V32 J34:V34 J36:V36">
    <cfRule type="cellIs" dxfId="9" priority="10" operator="equal">
      <formula>"No"</formula>
    </cfRule>
  </conditionalFormatting>
  <conditionalFormatting sqref="J33:V33">
    <cfRule type="cellIs" dxfId="8" priority="9" operator="equal">
      <formula>"No"</formula>
    </cfRule>
  </conditionalFormatting>
  <conditionalFormatting sqref="J35:V35">
    <cfRule type="cellIs" dxfId="7" priority="8" operator="equal">
      <formula>"No"</formula>
    </cfRule>
  </conditionalFormatting>
  <conditionalFormatting sqref="J37:V64">
    <cfRule type="cellIs" dxfId="6" priority="7" operator="equal">
      <formula>"No"</formula>
    </cfRule>
  </conditionalFormatting>
  <conditionalFormatting sqref="J65:V92">
    <cfRule type="cellIs" dxfId="5" priority="6" operator="equal">
      <formula>"No"</formula>
    </cfRule>
  </conditionalFormatting>
  <conditionalFormatting sqref="J93:V94">
    <cfRule type="cellIs" dxfId="4" priority="5" operator="equal">
      <formula>"No"</formula>
    </cfRule>
  </conditionalFormatting>
  <conditionalFormatting sqref="J95:V96">
    <cfRule type="cellIs" dxfId="3" priority="4" operator="equal">
      <formula>"No"</formula>
    </cfRule>
  </conditionalFormatting>
  <conditionalFormatting sqref="J97:V98">
    <cfRule type="cellIs" dxfId="2" priority="3" operator="equal">
      <formula>"No"</formula>
    </cfRule>
  </conditionalFormatting>
  <conditionalFormatting sqref="J99:V100">
    <cfRule type="cellIs" dxfId="1" priority="2" operator="equal">
      <formula>"No"</formula>
    </cfRule>
  </conditionalFormatting>
  <conditionalFormatting sqref="J101:V101">
    <cfRule type="cellIs" dxfId="0" priority="1" operator="equal">
      <formula>"No"</formula>
    </cfRule>
  </conditionalFormatting>
  <pageMargins left="0.7" right="0.7" top="0.75" bottom="0.75" header="0.3" footer="0.3"/>
  <pageSetup paperSize="5" scale="40" fitToHeight="25" orientation="landscape" r:id="rId1"/>
  <drawing r:id="rId2"/>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C1:L17"/>
  <sheetViews>
    <sheetView showGridLines="0" zoomScaleNormal="100" workbookViewId="0">
      <selection activeCell="A19" sqref="A19"/>
    </sheetView>
  </sheetViews>
  <sheetFormatPr defaultRowHeight="15"/>
  <cols>
    <col min="2" max="2" width="4.140625" customWidth="1"/>
    <col min="3" max="3" width="12.42578125" customWidth="1"/>
    <col min="4" max="5" width="19.42578125" customWidth="1"/>
    <col min="6" max="6" width="22.28515625" bestFit="1" customWidth="1"/>
    <col min="7" max="7" width="21.42578125" customWidth="1"/>
    <col min="8" max="8" width="19.85546875" customWidth="1"/>
    <col min="9" max="10" width="13.42578125" customWidth="1"/>
    <col min="11" max="11" width="13.5703125" customWidth="1"/>
    <col min="12" max="12" width="13.42578125" customWidth="1"/>
  </cols>
  <sheetData>
    <row r="1" spans="3:12" ht="18.75">
      <c r="C1" s="242" t="s">
        <v>32</v>
      </c>
      <c r="D1" s="242"/>
      <c r="E1" s="242"/>
      <c r="F1" s="242"/>
      <c r="G1" s="242"/>
      <c r="H1" s="242"/>
    </row>
    <row r="2" spans="3:12" ht="15.75" thickBot="1"/>
    <row r="3" spans="3:12" ht="15.75" thickBot="1">
      <c r="C3" s="243" t="s">
        <v>33</v>
      </c>
      <c r="D3" s="245" t="s">
        <v>34</v>
      </c>
      <c r="E3" s="247" t="s">
        <v>35</v>
      </c>
      <c r="F3" s="248"/>
      <c r="G3" s="248"/>
      <c r="H3" s="248"/>
      <c r="I3" s="249"/>
      <c r="J3" s="10"/>
      <c r="K3" s="250" t="s">
        <v>36</v>
      </c>
      <c r="L3" s="240" t="s">
        <v>37</v>
      </c>
    </row>
    <row r="4" spans="3:12" ht="30.75" thickBot="1">
      <c r="C4" s="244"/>
      <c r="D4" s="246"/>
      <c r="E4" s="11" t="s">
        <v>38</v>
      </c>
      <c r="F4" s="12" t="s">
        <v>39</v>
      </c>
      <c r="G4" s="13" t="s">
        <v>40</v>
      </c>
      <c r="H4" s="14" t="s">
        <v>41</v>
      </c>
      <c r="I4" s="15" t="s">
        <v>42</v>
      </c>
      <c r="J4" s="16" t="s">
        <v>43</v>
      </c>
      <c r="K4" s="251"/>
      <c r="L4" s="241"/>
    </row>
    <row r="5" spans="3:12">
      <c r="C5" s="17">
        <v>41943</v>
      </c>
      <c r="D5" s="18">
        <v>397</v>
      </c>
      <c r="E5" s="19">
        <v>182</v>
      </c>
      <c r="F5" s="20">
        <v>215</v>
      </c>
      <c r="G5" s="21">
        <v>211</v>
      </c>
      <c r="H5" s="21">
        <v>3</v>
      </c>
      <c r="I5" s="21">
        <v>1</v>
      </c>
      <c r="J5" s="22">
        <v>4</v>
      </c>
      <c r="K5" s="23">
        <v>0.98139534883720925</v>
      </c>
      <c r="L5" s="24">
        <v>1</v>
      </c>
    </row>
    <row r="6" spans="3:12">
      <c r="C6" s="25">
        <v>41973</v>
      </c>
      <c r="D6" s="26">
        <v>267</v>
      </c>
      <c r="E6" s="27">
        <v>119</v>
      </c>
      <c r="F6" s="28">
        <v>148</v>
      </c>
      <c r="G6" s="28">
        <v>145</v>
      </c>
      <c r="H6" s="28">
        <v>1</v>
      </c>
      <c r="I6" s="28">
        <v>2</v>
      </c>
      <c r="J6" s="29">
        <v>3</v>
      </c>
      <c r="K6" s="23">
        <v>0.97972972972972971</v>
      </c>
      <c r="L6" s="24">
        <v>1</v>
      </c>
    </row>
    <row r="7" spans="3:12">
      <c r="C7" s="25">
        <v>42004</v>
      </c>
      <c r="D7" s="26">
        <v>366</v>
      </c>
      <c r="E7" s="27">
        <v>166</v>
      </c>
      <c r="F7" s="28">
        <v>200</v>
      </c>
      <c r="G7" s="28">
        <v>199</v>
      </c>
      <c r="H7" s="28">
        <v>0</v>
      </c>
      <c r="I7" s="28">
        <v>1</v>
      </c>
      <c r="J7" s="30">
        <v>1</v>
      </c>
      <c r="K7" s="31">
        <v>0.995</v>
      </c>
      <c r="L7" s="24">
        <v>1</v>
      </c>
    </row>
    <row r="8" spans="3:12">
      <c r="C8" s="25"/>
      <c r="D8" s="26"/>
      <c r="E8" s="27"/>
      <c r="F8" s="28"/>
      <c r="G8" s="28"/>
      <c r="H8" s="28"/>
      <c r="I8" s="28"/>
      <c r="J8" s="30"/>
      <c r="K8" s="31"/>
      <c r="L8" s="32"/>
    </row>
    <row r="9" spans="3:12">
      <c r="C9" s="25"/>
      <c r="D9" s="26"/>
      <c r="E9" s="27"/>
      <c r="F9" s="28"/>
      <c r="G9" s="28"/>
      <c r="H9" s="28"/>
      <c r="I9" s="28"/>
      <c r="J9" s="30"/>
      <c r="K9" s="31"/>
      <c r="L9" s="32"/>
    </row>
    <row r="10" spans="3:12">
      <c r="C10" s="25"/>
      <c r="D10" s="26"/>
      <c r="E10" s="27"/>
      <c r="F10" s="28"/>
      <c r="G10" s="28"/>
      <c r="H10" s="28"/>
      <c r="I10" s="28"/>
      <c r="J10" s="30"/>
      <c r="K10" s="31"/>
      <c r="L10" s="32"/>
    </row>
    <row r="11" spans="3:12">
      <c r="C11" s="25"/>
      <c r="D11" s="26"/>
      <c r="E11" s="27"/>
      <c r="F11" s="28"/>
      <c r="G11" s="28"/>
      <c r="H11" s="28"/>
      <c r="I11" s="28"/>
      <c r="J11" s="30"/>
      <c r="K11" s="31"/>
      <c r="L11" s="32"/>
    </row>
    <row r="12" spans="3:12">
      <c r="C12" s="25"/>
      <c r="D12" s="26"/>
      <c r="E12" s="27"/>
      <c r="F12" s="28"/>
      <c r="G12" s="28"/>
      <c r="H12" s="28"/>
      <c r="I12" s="28"/>
      <c r="J12" s="30"/>
      <c r="K12" s="31"/>
      <c r="L12" s="32"/>
    </row>
    <row r="13" spans="3:12">
      <c r="C13" s="25"/>
      <c r="D13" s="26"/>
      <c r="E13" s="27"/>
      <c r="F13" s="28"/>
      <c r="G13" s="28"/>
      <c r="H13" s="28"/>
      <c r="I13" s="28"/>
      <c r="J13" s="30"/>
      <c r="K13" s="31"/>
      <c r="L13" s="32"/>
    </row>
    <row r="14" spans="3:12">
      <c r="C14" s="25"/>
      <c r="D14" s="26"/>
      <c r="E14" s="27"/>
      <c r="F14" s="28"/>
      <c r="G14" s="28"/>
      <c r="H14" s="28"/>
      <c r="I14" s="28"/>
      <c r="J14" s="30"/>
      <c r="K14" s="31"/>
      <c r="L14" s="32"/>
    </row>
    <row r="15" spans="3:12">
      <c r="C15" s="25"/>
      <c r="D15" s="26"/>
      <c r="E15" s="27"/>
      <c r="F15" s="28"/>
      <c r="G15" s="28"/>
      <c r="H15" s="28"/>
      <c r="I15" s="28"/>
      <c r="J15" s="30"/>
      <c r="K15" s="31"/>
      <c r="L15" s="32"/>
    </row>
    <row r="16" spans="3:12" ht="15.75" thickBot="1">
      <c r="C16" s="33"/>
      <c r="D16" s="34"/>
      <c r="E16" s="35"/>
      <c r="F16" s="36"/>
      <c r="G16" s="36"/>
      <c r="H16" s="36"/>
      <c r="I16" s="36"/>
      <c r="J16" s="37"/>
      <c r="K16" s="38"/>
      <c r="L16" s="39"/>
    </row>
    <row r="17" spans="3:12" ht="15.75" thickBot="1">
      <c r="C17" s="40" t="s">
        <v>710</v>
      </c>
      <c r="D17" s="41">
        <v>343.33333333333331</v>
      </c>
      <c r="E17" s="42">
        <v>155.66666666666666</v>
      </c>
      <c r="F17" s="42">
        <v>187.66666666666666</v>
      </c>
      <c r="G17" s="42">
        <v>185</v>
      </c>
      <c r="H17" s="42">
        <v>1.3333333333333333</v>
      </c>
      <c r="I17" s="42">
        <v>1.3333333333333333</v>
      </c>
      <c r="J17" s="43">
        <v>2.6666666666666665</v>
      </c>
      <c r="K17" s="44">
        <v>0.98579040852575484</v>
      </c>
      <c r="L17" s="45">
        <v>1</v>
      </c>
    </row>
  </sheetData>
  <mergeCells count="6">
    <mergeCell ref="L3:L4"/>
    <mergeCell ref="C1:H1"/>
    <mergeCell ref="C3:C4"/>
    <mergeCell ref="D3:D4"/>
    <mergeCell ref="E3:I3"/>
    <mergeCell ref="K3:K4"/>
  </mergeCells>
  <pageMargins left="0.7" right="0.7" top="0.75" bottom="0.75" header="0.3" footer="0.3"/>
  <pageSetup scale="64"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P16"/>
  <sheetViews>
    <sheetView showGridLines="0" topLeftCell="H4" workbookViewId="0">
      <selection activeCell="P8" sqref="P8"/>
    </sheetView>
  </sheetViews>
  <sheetFormatPr defaultRowHeight="15"/>
  <cols>
    <col min="1" max="1" width="12.140625" customWidth="1"/>
    <col min="3" max="3" width="13.7109375" customWidth="1"/>
    <col min="4" max="4" width="20.85546875" style="156" customWidth="1"/>
    <col min="5" max="5" width="16.5703125" customWidth="1"/>
    <col min="6" max="6" width="14.42578125" customWidth="1"/>
    <col min="7" max="7" width="20.85546875" customWidth="1"/>
    <col min="8" max="8" width="12.140625" customWidth="1"/>
    <col min="9" max="9" width="11.85546875" customWidth="1"/>
    <col min="10" max="10" width="18.5703125" customWidth="1"/>
    <col min="11" max="13" width="13" customWidth="1"/>
    <col min="14" max="14" width="17.85546875" customWidth="1"/>
    <col min="15" max="15" width="56.7109375" customWidth="1"/>
    <col min="16" max="16" width="12" customWidth="1"/>
  </cols>
  <sheetData>
    <row r="1" spans="1:16" ht="18.75">
      <c r="A1" s="242" t="s">
        <v>81</v>
      </c>
      <c r="B1" s="242"/>
      <c r="C1" s="242"/>
      <c r="D1" s="242"/>
      <c r="E1" s="242"/>
      <c r="F1" s="242"/>
    </row>
    <row r="2" spans="1:16" ht="18.75">
      <c r="A2" s="61"/>
      <c r="B2" s="61"/>
      <c r="C2" s="61"/>
      <c r="D2" s="237"/>
      <c r="E2" s="61"/>
    </row>
    <row r="4" spans="1:16" ht="15" customHeight="1">
      <c r="A4" s="252" t="s">
        <v>82</v>
      </c>
      <c r="B4" s="253"/>
      <c r="C4" s="253"/>
      <c r="D4" s="253"/>
      <c r="E4" s="253"/>
      <c r="F4" s="253"/>
      <c r="G4" s="253"/>
      <c r="H4" s="253"/>
      <c r="I4" s="253"/>
      <c r="J4" s="253"/>
      <c r="K4" s="253"/>
      <c r="L4" s="253"/>
      <c r="M4" s="253"/>
      <c r="N4" s="253"/>
      <c r="O4" s="253"/>
      <c r="P4" s="254"/>
    </row>
    <row r="5" spans="1:16" ht="45">
      <c r="A5" s="46" t="s">
        <v>26</v>
      </c>
      <c r="B5" s="46" t="s">
        <v>45</v>
      </c>
      <c r="C5" s="46" t="s">
        <v>46</v>
      </c>
      <c r="D5" s="46" t="s">
        <v>47</v>
      </c>
      <c r="E5" s="46" t="s">
        <v>48</v>
      </c>
      <c r="F5" s="46" t="s">
        <v>49</v>
      </c>
      <c r="G5" s="46" t="s">
        <v>50</v>
      </c>
      <c r="H5" s="46" t="s">
        <v>51</v>
      </c>
      <c r="I5" s="46" t="s">
        <v>52</v>
      </c>
      <c r="J5" s="46" t="s">
        <v>53</v>
      </c>
      <c r="K5" s="46" t="s">
        <v>54</v>
      </c>
      <c r="L5" s="46" t="s">
        <v>55</v>
      </c>
      <c r="M5" s="46" t="s">
        <v>56</v>
      </c>
      <c r="N5" s="46" t="s">
        <v>57</v>
      </c>
      <c r="O5" s="46" t="s">
        <v>58</v>
      </c>
      <c r="P5" s="46" t="s">
        <v>59</v>
      </c>
    </row>
    <row r="6" spans="1:16" ht="60">
      <c r="A6" s="50">
        <v>41943</v>
      </c>
      <c r="B6" s="47">
        <v>8442275</v>
      </c>
      <c r="C6" s="48" t="s">
        <v>60</v>
      </c>
      <c r="D6" s="52" t="s">
        <v>61</v>
      </c>
      <c r="E6" s="49">
        <v>120541</v>
      </c>
      <c r="F6" s="50">
        <v>41928</v>
      </c>
      <c r="G6" s="49">
        <v>35541</v>
      </c>
      <c r="H6" s="47" t="s">
        <v>62</v>
      </c>
      <c r="I6" s="51">
        <v>0.64283999999999997</v>
      </c>
      <c r="J6" s="49">
        <v>130000</v>
      </c>
      <c r="K6" s="51">
        <v>0.92720000000000002</v>
      </c>
      <c r="L6" s="51">
        <v>1.1499999999999999</v>
      </c>
      <c r="M6" s="51">
        <v>-0.22279999999999989</v>
      </c>
      <c r="N6" s="47" t="s">
        <v>63</v>
      </c>
      <c r="O6" s="52" t="s">
        <v>64</v>
      </c>
      <c r="P6" s="53" t="s">
        <v>65</v>
      </c>
    </row>
    <row r="7" spans="1:16" ht="60">
      <c r="A7" s="50">
        <v>41943</v>
      </c>
      <c r="B7" s="47">
        <v>8441015</v>
      </c>
      <c r="C7" s="48" t="s">
        <v>66</v>
      </c>
      <c r="D7" s="52" t="s">
        <v>67</v>
      </c>
      <c r="E7" s="49">
        <v>717402.92</v>
      </c>
      <c r="F7" s="50">
        <v>41914</v>
      </c>
      <c r="G7" s="49">
        <v>17402.919999999998</v>
      </c>
      <c r="H7" s="47" t="s">
        <v>62</v>
      </c>
      <c r="I7" s="51">
        <v>1.0106200000000001</v>
      </c>
      <c r="J7" s="49">
        <v>660000</v>
      </c>
      <c r="K7" s="51">
        <v>1.0869</v>
      </c>
      <c r="L7" s="51">
        <v>1.1499999999999999</v>
      </c>
      <c r="M7" s="51">
        <v>-6.3099999999999934E-2</v>
      </c>
      <c r="N7" s="47" t="s">
        <v>63</v>
      </c>
      <c r="O7" s="52" t="s">
        <v>68</v>
      </c>
      <c r="P7" s="53" t="s">
        <v>65</v>
      </c>
    </row>
    <row r="8" spans="1:16" ht="60">
      <c r="A8" s="50">
        <v>41943</v>
      </c>
      <c r="B8" s="47">
        <v>8519758</v>
      </c>
      <c r="C8" s="48" t="s">
        <v>69</v>
      </c>
      <c r="D8" s="52" t="s">
        <v>70</v>
      </c>
      <c r="E8" s="49">
        <v>298897.55</v>
      </c>
      <c r="F8" s="50">
        <v>41928</v>
      </c>
      <c r="G8" s="49">
        <v>23897.55</v>
      </c>
      <c r="H8" s="47" t="s">
        <v>62</v>
      </c>
      <c r="I8" s="51">
        <v>0.98046</v>
      </c>
      <c r="J8" s="49">
        <v>275000</v>
      </c>
      <c r="K8" s="51">
        <v>1.0869</v>
      </c>
      <c r="L8" s="51">
        <v>1.1499999999999999</v>
      </c>
      <c r="M8" s="51">
        <v>-6.3099999999999934E-2</v>
      </c>
      <c r="N8" s="47" t="s">
        <v>63</v>
      </c>
      <c r="O8" s="52" t="s">
        <v>71</v>
      </c>
      <c r="P8" s="53" t="s">
        <v>65</v>
      </c>
    </row>
    <row r="9" spans="1:16" ht="180">
      <c r="A9" s="50">
        <v>41973</v>
      </c>
      <c r="B9" s="47">
        <v>8551555</v>
      </c>
      <c r="C9" s="48" t="s">
        <v>75</v>
      </c>
      <c r="D9" s="52" t="s">
        <v>61</v>
      </c>
      <c r="E9" s="49">
        <v>117305.39</v>
      </c>
      <c r="F9" s="50">
        <v>41960</v>
      </c>
      <c r="G9" s="49">
        <v>36805.39</v>
      </c>
      <c r="H9" s="47" t="s">
        <v>62</v>
      </c>
      <c r="I9" s="51">
        <v>0.58711999999999998</v>
      </c>
      <c r="J9" s="49">
        <v>132000</v>
      </c>
      <c r="K9" s="51">
        <v>0.88859999999999995</v>
      </c>
      <c r="L9" s="51">
        <v>1.1499999999999999</v>
      </c>
      <c r="M9" s="51">
        <v>-0.52579128571428591</v>
      </c>
      <c r="N9" s="47" t="s">
        <v>63</v>
      </c>
      <c r="O9" s="52" t="s">
        <v>76</v>
      </c>
      <c r="P9" s="53" t="s">
        <v>65</v>
      </c>
    </row>
    <row r="10" spans="1:16">
      <c r="C10" s="54"/>
      <c r="E10" s="55"/>
      <c r="F10" s="56"/>
      <c r="G10" s="55"/>
      <c r="I10" s="57"/>
      <c r="J10" s="55"/>
      <c r="K10" s="57"/>
      <c r="L10" s="57"/>
      <c r="M10" s="57"/>
    </row>
    <row r="11" spans="1:16">
      <c r="A11" s="252" t="s">
        <v>83</v>
      </c>
      <c r="B11" s="253"/>
      <c r="C11" s="253"/>
      <c r="D11" s="253"/>
      <c r="E11" s="253"/>
      <c r="F11" s="253"/>
      <c r="G11" s="253"/>
      <c r="H11" s="253"/>
      <c r="I11" s="253"/>
      <c r="J11" s="253"/>
      <c r="K11" s="253"/>
      <c r="L11" s="253"/>
      <c r="M11" s="253"/>
      <c r="N11" s="253"/>
      <c r="O11" s="253"/>
      <c r="P11" s="254"/>
    </row>
    <row r="12" spans="1:16" ht="45">
      <c r="A12" s="46" t="s">
        <v>26</v>
      </c>
      <c r="B12" s="46" t="s">
        <v>45</v>
      </c>
      <c r="C12" s="46" t="s">
        <v>46</v>
      </c>
      <c r="D12" s="46" t="s">
        <v>47</v>
      </c>
      <c r="E12" s="46" t="s">
        <v>48</v>
      </c>
      <c r="F12" s="46" t="s">
        <v>49</v>
      </c>
      <c r="G12" s="46" t="s">
        <v>50</v>
      </c>
      <c r="H12" s="46" t="s">
        <v>51</v>
      </c>
      <c r="I12" s="46" t="s">
        <v>52</v>
      </c>
      <c r="J12" s="46" t="s">
        <v>53</v>
      </c>
      <c r="K12" s="46" t="s">
        <v>54</v>
      </c>
      <c r="L12" s="46" t="s">
        <v>55</v>
      </c>
      <c r="M12" s="46" t="s">
        <v>56</v>
      </c>
      <c r="N12" s="46" t="s">
        <v>57</v>
      </c>
      <c r="O12" s="46" t="s">
        <v>58</v>
      </c>
      <c r="P12" s="46" t="s">
        <v>59</v>
      </c>
    </row>
    <row r="13" spans="1:16" ht="30">
      <c r="A13" s="50">
        <v>41943</v>
      </c>
      <c r="B13" s="47">
        <v>8471123</v>
      </c>
      <c r="C13" s="48" t="s">
        <v>72</v>
      </c>
      <c r="D13" s="52" t="s">
        <v>61</v>
      </c>
      <c r="E13" s="49">
        <v>261214.09</v>
      </c>
      <c r="F13" s="50">
        <v>41932</v>
      </c>
      <c r="G13" s="49">
        <v>20614.87</v>
      </c>
      <c r="H13" s="47" t="s">
        <v>73</v>
      </c>
      <c r="I13" s="51">
        <v>0.64271999999999996</v>
      </c>
      <c r="J13" s="49"/>
      <c r="K13" s="51"/>
      <c r="L13" s="51">
        <v>1.1499999999999999</v>
      </c>
      <c r="M13" s="51"/>
      <c r="N13" s="47" t="s">
        <v>42</v>
      </c>
      <c r="O13" s="52" t="s">
        <v>74</v>
      </c>
      <c r="P13" s="53" t="s">
        <v>65</v>
      </c>
    </row>
    <row r="14" spans="1:16" ht="60">
      <c r="A14" s="50">
        <v>41973</v>
      </c>
      <c r="B14" s="47">
        <v>8540766</v>
      </c>
      <c r="C14" s="48" t="s">
        <v>77</v>
      </c>
      <c r="D14" s="52" t="s">
        <v>61</v>
      </c>
      <c r="E14" s="49">
        <v>236395.54</v>
      </c>
      <c r="F14" s="50">
        <v>41956</v>
      </c>
      <c r="G14" s="49">
        <v>72973.850000000006</v>
      </c>
      <c r="H14" s="47" t="s">
        <v>73</v>
      </c>
      <c r="I14" s="51">
        <v>0.58423999999999998</v>
      </c>
      <c r="J14" s="49"/>
      <c r="K14" s="51"/>
      <c r="L14" s="51">
        <v>1.1499999999999999</v>
      </c>
      <c r="M14" s="51"/>
      <c r="N14" s="47" t="s">
        <v>42</v>
      </c>
      <c r="O14" s="52" t="s">
        <v>85</v>
      </c>
      <c r="P14" s="53" t="s">
        <v>65</v>
      </c>
    </row>
    <row r="15" spans="1:16" ht="60">
      <c r="A15" s="50">
        <v>41973</v>
      </c>
      <c r="B15" s="47">
        <v>8551821</v>
      </c>
      <c r="C15" s="48" t="s">
        <v>78</v>
      </c>
      <c r="D15" s="52" t="s">
        <v>61</v>
      </c>
      <c r="E15" s="49">
        <v>610994.37</v>
      </c>
      <c r="F15" s="50">
        <v>41961</v>
      </c>
      <c r="G15" s="49">
        <v>1994.37</v>
      </c>
      <c r="H15" s="47" t="s">
        <v>62</v>
      </c>
      <c r="I15" s="51">
        <v>0.83304</v>
      </c>
      <c r="J15" s="49"/>
      <c r="K15" s="51"/>
      <c r="L15" s="51">
        <v>1.1499999999999999</v>
      </c>
      <c r="M15" s="51"/>
      <c r="N15" s="47" t="s">
        <v>42</v>
      </c>
      <c r="O15" s="52" t="s">
        <v>84</v>
      </c>
      <c r="P15" s="53" t="s">
        <v>65</v>
      </c>
    </row>
    <row r="16" spans="1:16" ht="75">
      <c r="A16" s="50">
        <v>42004</v>
      </c>
      <c r="B16" s="47">
        <v>8544588</v>
      </c>
      <c r="C16" s="48" t="s">
        <v>79</v>
      </c>
      <c r="D16" s="52" t="s">
        <v>61</v>
      </c>
      <c r="E16" s="49">
        <v>282213.88</v>
      </c>
      <c r="F16" s="50">
        <v>41981</v>
      </c>
      <c r="G16" s="49">
        <v>130466.14</v>
      </c>
      <c r="H16" s="47" t="s">
        <v>73</v>
      </c>
      <c r="I16" s="51">
        <v>0.39349000000000001</v>
      </c>
      <c r="J16" s="49"/>
      <c r="K16" s="51"/>
      <c r="L16" s="51">
        <v>1.1499999999999999</v>
      </c>
      <c r="M16" s="51"/>
      <c r="N16" s="47" t="s">
        <v>42</v>
      </c>
      <c r="O16" s="52" t="s">
        <v>80</v>
      </c>
      <c r="P16" s="53" t="s">
        <v>65</v>
      </c>
    </row>
  </sheetData>
  <mergeCells count="3">
    <mergeCell ref="A4:P4"/>
    <mergeCell ref="A11:P11"/>
    <mergeCell ref="A1:F1"/>
  </mergeCells>
  <pageMargins left="0.34" right="0.23" top="0.75" bottom="0.75" header="0.3" footer="0.3"/>
  <pageSetup scale="48"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B1:AH17"/>
  <sheetViews>
    <sheetView showGridLines="0" topLeftCell="A13" zoomScaleNormal="100" workbookViewId="0">
      <selection activeCell="AC9" sqref="AC9"/>
    </sheetView>
  </sheetViews>
  <sheetFormatPr defaultRowHeight="15"/>
  <cols>
    <col min="1" max="1" width="4" customWidth="1"/>
    <col min="2" max="2" width="10.7109375" bestFit="1" customWidth="1"/>
    <col min="3" max="34" width="10.28515625" customWidth="1"/>
  </cols>
  <sheetData>
    <row r="1" spans="2:34" ht="18.75">
      <c r="B1" s="242" t="s">
        <v>86</v>
      </c>
      <c r="C1" s="242"/>
      <c r="D1" s="242"/>
      <c r="E1" s="242"/>
      <c r="F1" s="242"/>
      <c r="G1" s="242"/>
      <c r="H1" s="242"/>
    </row>
    <row r="2" spans="2:34" ht="15.75" thickBot="1"/>
    <row r="3" spans="2:34" ht="15.75" thickBot="1">
      <c r="B3" s="62" t="s">
        <v>33</v>
      </c>
      <c r="C3" s="259" t="s">
        <v>87</v>
      </c>
      <c r="D3" s="260"/>
      <c r="E3" s="261"/>
      <c r="F3" s="262"/>
      <c r="G3" s="263" t="s">
        <v>88</v>
      </c>
      <c r="H3" s="264"/>
      <c r="I3" s="264"/>
      <c r="J3" s="264"/>
      <c r="K3" s="264"/>
      <c r="L3" s="264"/>
      <c r="M3" s="265"/>
      <c r="N3" s="263" t="s">
        <v>89</v>
      </c>
      <c r="O3" s="264"/>
      <c r="P3" s="264"/>
      <c r="Q3" s="264"/>
      <c r="R3" s="264"/>
      <c r="S3" s="264"/>
      <c r="T3" s="266"/>
      <c r="U3" s="257" t="s">
        <v>90</v>
      </c>
      <c r="V3" s="267"/>
      <c r="W3" s="267"/>
      <c r="X3" s="267"/>
      <c r="Y3" s="267"/>
      <c r="Z3" s="267"/>
      <c r="AA3" s="268"/>
      <c r="AB3" s="263" t="s">
        <v>91</v>
      </c>
      <c r="AC3" s="264"/>
      <c r="AD3" s="265"/>
      <c r="AE3" s="255" t="s">
        <v>92</v>
      </c>
      <c r="AF3" s="256"/>
      <c r="AG3" s="257" t="s">
        <v>93</v>
      </c>
      <c r="AH3" s="258"/>
    </row>
    <row r="4" spans="2:34" ht="30.75" customHeight="1" thickBot="1">
      <c r="B4" s="63"/>
      <c r="C4" s="64" t="s">
        <v>94</v>
      </c>
      <c r="D4" s="65" t="s">
        <v>95</v>
      </c>
      <c r="E4" s="65" t="s">
        <v>96</v>
      </c>
      <c r="F4" s="66" t="s">
        <v>44</v>
      </c>
      <c r="G4" s="67" t="s">
        <v>97</v>
      </c>
      <c r="H4" s="11" t="s">
        <v>98</v>
      </c>
      <c r="I4" s="11" t="s">
        <v>99</v>
      </c>
      <c r="J4" s="11" t="s">
        <v>43</v>
      </c>
      <c r="K4" s="11" t="s">
        <v>712</v>
      </c>
      <c r="L4" s="11" t="s">
        <v>36</v>
      </c>
      <c r="M4" s="68" t="s">
        <v>37</v>
      </c>
      <c r="N4" s="67" t="s">
        <v>97</v>
      </c>
      <c r="O4" s="11" t="s">
        <v>100</v>
      </c>
      <c r="P4" s="65" t="s">
        <v>101</v>
      </c>
      <c r="Q4" s="11" t="s">
        <v>43</v>
      </c>
      <c r="R4" s="11" t="s">
        <v>712</v>
      </c>
      <c r="S4" s="69" t="s">
        <v>102</v>
      </c>
      <c r="T4" s="70" t="s">
        <v>37</v>
      </c>
      <c r="U4" s="67" t="s">
        <v>97</v>
      </c>
      <c r="V4" s="11" t="s">
        <v>103</v>
      </c>
      <c r="W4" s="65" t="s">
        <v>104</v>
      </c>
      <c r="X4" s="11" t="s">
        <v>43</v>
      </c>
      <c r="Y4" s="11" t="s">
        <v>712</v>
      </c>
      <c r="Z4" s="11" t="s">
        <v>36</v>
      </c>
      <c r="AA4" s="228" t="s">
        <v>37</v>
      </c>
      <c r="AB4" s="234" t="s">
        <v>42</v>
      </c>
      <c r="AC4" s="233" t="s">
        <v>43</v>
      </c>
      <c r="AD4" s="235" t="s">
        <v>712</v>
      </c>
      <c r="AE4" s="229" t="s">
        <v>105</v>
      </c>
      <c r="AF4" s="71" t="s">
        <v>63</v>
      </c>
      <c r="AG4" s="67" t="s">
        <v>105</v>
      </c>
      <c r="AH4" s="71" t="s">
        <v>63</v>
      </c>
    </row>
    <row r="5" spans="2:34" ht="15.75" thickBot="1">
      <c r="B5" s="72">
        <v>41943</v>
      </c>
      <c r="C5" s="73">
        <v>207</v>
      </c>
      <c r="D5" s="74">
        <v>68</v>
      </c>
      <c r="E5" s="74">
        <v>127</v>
      </c>
      <c r="F5" s="75">
        <v>402</v>
      </c>
      <c r="G5" s="76">
        <v>164</v>
      </c>
      <c r="H5" s="77">
        <v>156</v>
      </c>
      <c r="I5" s="77">
        <v>8</v>
      </c>
      <c r="J5" s="77">
        <v>8</v>
      </c>
      <c r="K5" s="77">
        <f>I5-J5</f>
        <v>0</v>
      </c>
      <c r="L5" s="78">
        <v>0.95121951219512191</v>
      </c>
      <c r="M5" s="79">
        <v>1</v>
      </c>
      <c r="N5" s="80">
        <v>207</v>
      </c>
      <c r="O5" s="81">
        <v>187</v>
      </c>
      <c r="P5" s="81">
        <v>20</v>
      </c>
      <c r="Q5" s="81">
        <v>20</v>
      </c>
      <c r="R5" s="81">
        <f>P5-Q5</f>
        <v>0</v>
      </c>
      <c r="S5" s="82">
        <v>0.90338164251207731</v>
      </c>
      <c r="T5" s="83">
        <v>1</v>
      </c>
      <c r="U5" s="84">
        <v>31</v>
      </c>
      <c r="V5" s="81">
        <v>29</v>
      </c>
      <c r="W5" s="81">
        <v>2</v>
      </c>
      <c r="X5" s="81">
        <v>2</v>
      </c>
      <c r="Y5" s="81">
        <f>W5-X5</f>
        <v>0</v>
      </c>
      <c r="Z5" s="82">
        <v>0.93548387096774188</v>
      </c>
      <c r="AA5" s="83">
        <v>1</v>
      </c>
      <c r="AB5" s="94">
        <v>0</v>
      </c>
      <c r="AC5" s="232">
        <v>0</v>
      </c>
      <c r="AD5" s="95">
        <f>AB5-AC5</f>
        <v>0</v>
      </c>
      <c r="AE5" s="230">
        <v>0.92537313432835822</v>
      </c>
      <c r="AF5" s="86">
        <v>7.4626865671641784E-2</v>
      </c>
      <c r="AG5" s="85">
        <v>1</v>
      </c>
      <c r="AH5" s="86">
        <v>0</v>
      </c>
    </row>
    <row r="6" spans="2:34" ht="15.75" thickBot="1">
      <c r="B6" s="72">
        <v>41973</v>
      </c>
      <c r="C6" s="73">
        <v>158</v>
      </c>
      <c r="D6" s="74">
        <v>27</v>
      </c>
      <c r="E6" s="74">
        <v>138</v>
      </c>
      <c r="F6" s="75">
        <v>323</v>
      </c>
      <c r="G6" s="76">
        <v>121</v>
      </c>
      <c r="H6" s="77">
        <v>110</v>
      </c>
      <c r="I6" s="77">
        <v>11</v>
      </c>
      <c r="J6" s="77">
        <v>11</v>
      </c>
      <c r="K6" s="77">
        <f t="shared" ref="K6:K7" si="0">I6-J6</f>
        <v>0</v>
      </c>
      <c r="L6" s="78">
        <v>0.90909090909090906</v>
      </c>
      <c r="M6" s="79">
        <v>1</v>
      </c>
      <c r="N6" s="80">
        <v>172</v>
      </c>
      <c r="O6" s="81">
        <v>152</v>
      </c>
      <c r="P6" s="81">
        <v>20</v>
      </c>
      <c r="Q6" s="81">
        <v>20</v>
      </c>
      <c r="R6" s="81">
        <f t="shared" ref="R6:R7" si="1">P6-Q6</f>
        <v>0</v>
      </c>
      <c r="S6" s="82">
        <v>0.88372093023255816</v>
      </c>
      <c r="T6" s="83">
        <v>1</v>
      </c>
      <c r="U6" s="84">
        <v>27</v>
      </c>
      <c r="V6" s="81">
        <v>24</v>
      </c>
      <c r="W6" s="81">
        <v>3</v>
      </c>
      <c r="X6" s="81">
        <v>3</v>
      </c>
      <c r="Y6" s="81">
        <f t="shared" ref="Y6:Y7" si="2">W6-X6</f>
        <v>0</v>
      </c>
      <c r="Z6" s="82">
        <v>0.88888888888888884</v>
      </c>
      <c r="AA6" s="83">
        <v>1</v>
      </c>
      <c r="AB6" s="94">
        <v>3</v>
      </c>
      <c r="AC6" s="232">
        <v>3</v>
      </c>
      <c r="AD6" s="95">
        <f t="shared" ref="AD6:AD7" si="3">AB6-AC6</f>
        <v>0</v>
      </c>
      <c r="AE6" s="230">
        <v>0.88544891640866874</v>
      </c>
      <c r="AF6" s="86">
        <v>0.11455108359133126</v>
      </c>
      <c r="AG6" s="85">
        <v>1</v>
      </c>
      <c r="AH6" s="86">
        <v>0</v>
      </c>
    </row>
    <row r="7" spans="2:34">
      <c r="B7" s="72">
        <v>42004</v>
      </c>
      <c r="C7" s="73">
        <v>206</v>
      </c>
      <c r="D7" s="74">
        <v>17</v>
      </c>
      <c r="E7" s="74">
        <v>131</v>
      </c>
      <c r="F7" s="75">
        <v>354</v>
      </c>
      <c r="G7" s="76">
        <v>148</v>
      </c>
      <c r="H7" s="77">
        <v>133</v>
      </c>
      <c r="I7" s="77">
        <v>15</v>
      </c>
      <c r="J7" s="77">
        <v>15</v>
      </c>
      <c r="K7" s="77">
        <f t="shared" si="0"/>
        <v>0</v>
      </c>
      <c r="L7" s="78">
        <v>0.89864864864864868</v>
      </c>
      <c r="M7" s="79">
        <v>1</v>
      </c>
      <c r="N7" s="80">
        <v>170</v>
      </c>
      <c r="O7" s="81">
        <v>147</v>
      </c>
      <c r="P7" s="81">
        <v>23</v>
      </c>
      <c r="Q7" s="77">
        <v>22</v>
      </c>
      <c r="R7" s="81">
        <f t="shared" si="1"/>
        <v>1</v>
      </c>
      <c r="S7" s="82">
        <v>0.86470588235294121</v>
      </c>
      <c r="T7" s="83">
        <v>0.99411764705882355</v>
      </c>
      <c r="U7" s="84">
        <v>36</v>
      </c>
      <c r="V7" s="81">
        <v>34</v>
      </c>
      <c r="W7" s="81">
        <v>2</v>
      </c>
      <c r="X7" s="81">
        <v>2</v>
      </c>
      <c r="Y7" s="81">
        <f t="shared" si="2"/>
        <v>0</v>
      </c>
      <c r="Z7" s="82">
        <v>0.94444444444444442</v>
      </c>
      <c r="AA7" s="83">
        <v>1</v>
      </c>
      <c r="AB7" s="94">
        <v>0</v>
      </c>
      <c r="AC7" s="232">
        <v>0</v>
      </c>
      <c r="AD7" s="95">
        <f t="shared" si="3"/>
        <v>0</v>
      </c>
      <c r="AE7" s="230">
        <v>0.88700564971751417</v>
      </c>
      <c r="AF7" s="86">
        <v>0.11299435028248583</v>
      </c>
      <c r="AG7" s="85">
        <v>0.99717514124293782</v>
      </c>
      <c r="AH7" s="86">
        <v>2.8248587570621764E-3</v>
      </c>
    </row>
    <row r="8" spans="2:34">
      <c r="B8" s="87"/>
      <c r="C8" s="73"/>
      <c r="D8" s="74"/>
      <c r="E8" s="88"/>
      <c r="F8" s="75"/>
      <c r="G8" s="76"/>
      <c r="H8" s="89"/>
      <c r="I8" s="89"/>
      <c r="J8" s="89"/>
      <c r="K8" s="89"/>
      <c r="L8" s="90"/>
      <c r="M8" s="79"/>
      <c r="N8" s="91"/>
      <c r="O8" s="74"/>
      <c r="P8" s="74"/>
      <c r="Q8" s="74"/>
      <c r="R8" s="74"/>
      <c r="S8" s="92"/>
      <c r="T8" s="93"/>
      <c r="U8" s="76"/>
      <c r="V8" s="74"/>
      <c r="W8" s="74"/>
      <c r="X8" s="74"/>
      <c r="Y8" s="74"/>
      <c r="Z8" s="92"/>
      <c r="AA8" s="93"/>
      <c r="AB8" s="94"/>
      <c r="AC8" s="232"/>
      <c r="AD8" s="95"/>
      <c r="AE8" s="230"/>
      <c r="AF8" s="86"/>
      <c r="AG8" s="96"/>
      <c r="AH8" s="97"/>
    </row>
    <row r="9" spans="2:34">
      <c r="B9" s="87"/>
      <c r="C9" s="73"/>
      <c r="D9" s="74"/>
      <c r="E9" s="88"/>
      <c r="F9" s="75"/>
      <c r="G9" s="76"/>
      <c r="H9" s="89"/>
      <c r="I9" s="89"/>
      <c r="J9" s="89"/>
      <c r="K9" s="89"/>
      <c r="L9" s="90"/>
      <c r="M9" s="79"/>
      <c r="N9" s="91"/>
      <c r="O9" s="74"/>
      <c r="P9" s="74"/>
      <c r="Q9" s="74"/>
      <c r="R9" s="74"/>
      <c r="S9" s="92"/>
      <c r="T9" s="93"/>
      <c r="U9" s="76"/>
      <c r="V9" s="74"/>
      <c r="W9" s="74"/>
      <c r="X9" s="74"/>
      <c r="Y9" s="74"/>
      <c r="Z9" s="92"/>
      <c r="AA9" s="93"/>
      <c r="AB9" s="94"/>
      <c r="AC9" s="232"/>
      <c r="AD9" s="95"/>
      <c r="AE9" s="230"/>
      <c r="AF9" s="86"/>
      <c r="AG9" s="96"/>
      <c r="AH9" s="97"/>
    </row>
    <row r="10" spans="2:34">
      <c r="B10" s="87"/>
      <c r="C10" s="73"/>
      <c r="D10" s="74"/>
      <c r="E10" s="88"/>
      <c r="F10" s="75"/>
      <c r="G10" s="76"/>
      <c r="H10" s="89"/>
      <c r="I10" s="89"/>
      <c r="J10" s="89"/>
      <c r="K10" s="89"/>
      <c r="L10" s="90"/>
      <c r="M10" s="79"/>
      <c r="N10" s="91"/>
      <c r="O10" s="74"/>
      <c r="P10" s="74"/>
      <c r="Q10" s="74"/>
      <c r="R10" s="74"/>
      <c r="S10" s="92"/>
      <c r="T10" s="93"/>
      <c r="U10" s="76"/>
      <c r="V10" s="74"/>
      <c r="W10" s="74"/>
      <c r="X10" s="74"/>
      <c r="Y10" s="74"/>
      <c r="Z10" s="92"/>
      <c r="AA10" s="93"/>
      <c r="AB10" s="94"/>
      <c r="AC10" s="232"/>
      <c r="AD10" s="95"/>
      <c r="AE10" s="230"/>
      <c r="AF10" s="86"/>
      <c r="AG10" s="96"/>
      <c r="AH10" s="97"/>
    </row>
    <row r="11" spans="2:34">
      <c r="B11" s="87"/>
      <c r="C11" s="73"/>
      <c r="D11" s="74"/>
      <c r="E11" s="88"/>
      <c r="F11" s="75"/>
      <c r="G11" s="76"/>
      <c r="H11" s="89"/>
      <c r="I11" s="89"/>
      <c r="J11" s="89"/>
      <c r="K11" s="89"/>
      <c r="L11" s="90"/>
      <c r="M11" s="79"/>
      <c r="N11" s="91"/>
      <c r="O11" s="74"/>
      <c r="P11" s="74"/>
      <c r="Q11" s="74"/>
      <c r="R11" s="74"/>
      <c r="S11" s="92"/>
      <c r="T11" s="93"/>
      <c r="U11" s="76"/>
      <c r="V11" s="74"/>
      <c r="W11" s="74"/>
      <c r="X11" s="74"/>
      <c r="Y11" s="74"/>
      <c r="Z11" s="92"/>
      <c r="AA11" s="93"/>
      <c r="AB11" s="94"/>
      <c r="AC11" s="232"/>
      <c r="AD11" s="95"/>
      <c r="AE11" s="230"/>
      <c r="AF11" s="86"/>
      <c r="AG11" s="96"/>
      <c r="AH11" s="97"/>
    </row>
    <row r="12" spans="2:34">
      <c r="B12" s="87"/>
      <c r="C12" s="73"/>
      <c r="D12" s="74"/>
      <c r="E12" s="88"/>
      <c r="F12" s="75"/>
      <c r="G12" s="76"/>
      <c r="H12" s="89"/>
      <c r="I12" s="89"/>
      <c r="J12" s="89"/>
      <c r="K12" s="89"/>
      <c r="L12" s="90"/>
      <c r="M12" s="79"/>
      <c r="N12" s="91"/>
      <c r="O12" s="74"/>
      <c r="P12" s="74"/>
      <c r="Q12" s="74"/>
      <c r="R12" s="74"/>
      <c r="S12" s="92"/>
      <c r="T12" s="93"/>
      <c r="U12" s="76"/>
      <c r="V12" s="74"/>
      <c r="W12" s="74"/>
      <c r="X12" s="74"/>
      <c r="Y12" s="74"/>
      <c r="Z12" s="92"/>
      <c r="AA12" s="93"/>
      <c r="AB12" s="94"/>
      <c r="AC12" s="232"/>
      <c r="AD12" s="95"/>
      <c r="AE12" s="230"/>
      <c r="AF12" s="86"/>
      <c r="AG12" s="96"/>
      <c r="AH12" s="97"/>
    </row>
    <row r="13" spans="2:34">
      <c r="B13" s="87"/>
      <c r="C13" s="73"/>
      <c r="D13" s="74"/>
      <c r="E13" s="88"/>
      <c r="F13" s="75"/>
      <c r="G13" s="76"/>
      <c r="H13" s="89"/>
      <c r="I13" s="89"/>
      <c r="J13" s="89"/>
      <c r="K13" s="89"/>
      <c r="L13" s="90"/>
      <c r="M13" s="79"/>
      <c r="N13" s="91"/>
      <c r="O13" s="74"/>
      <c r="P13" s="74"/>
      <c r="Q13" s="74"/>
      <c r="R13" s="74"/>
      <c r="S13" s="92"/>
      <c r="T13" s="93"/>
      <c r="U13" s="76"/>
      <c r="V13" s="74"/>
      <c r="W13" s="74"/>
      <c r="X13" s="74"/>
      <c r="Y13" s="74"/>
      <c r="Z13" s="92"/>
      <c r="AA13" s="93"/>
      <c r="AB13" s="94"/>
      <c r="AC13" s="232"/>
      <c r="AD13" s="95"/>
      <c r="AE13" s="230"/>
      <c r="AF13" s="86"/>
      <c r="AG13" s="96"/>
      <c r="AH13" s="97"/>
    </row>
    <row r="14" spans="2:34">
      <c r="B14" s="87"/>
      <c r="C14" s="73"/>
      <c r="D14" s="74"/>
      <c r="E14" s="88"/>
      <c r="F14" s="75"/>
      <c r="G14" s="76"/>
      <c r="H14" s="89"/>
      <c r="I14" s="89"/>
      <c r="J14" s="89"/>
      <c r="K14" s="89"/>
      <c r="L14" s="90"/>
      <c r="M14" s="79"/>
      <c r="N14" s="91"/>
      <c r="O14" s="74"/>
      <c r="P14" s="74"/>
      <c r="Q14" s="74"/>
      <c r="R14" s="74"/>
      <c r="S14" s="92"/>
      <c r="T14" s="93"/>
      <c r="U14" s="76"/>
      <c r="V14" s="74"/>
      <c r="W14" s="74"/>
      <c r="X14" s="74"/>
      <c r="Y14" s="74"/>
      <c r="Z14" s="92"/>
      <c r="AA14" s="93"/>
      <c r="AB14" s="94"/>
      <c r="AC14" s="232"/>
      <c r="AD14" s="95"/>
      <c r="AE14" s="230"/>
      <c r="AF14" s="86"/>
      <c r="AG14" s="96"/>
      <c r="AH14" s="97"/>
    </row>
    <row r="15" spans="2:34">
      <c r="B15" s="87"/>
      <c r="C15" s="73"/>
      <c r="D15" s="74"/>
      <c r="E15" s="88"/>
      <c r="F15" s="75"/>
      <c r="G15" s="76"/>
      <c r="H15" s="89"/>
      <c r="I15" s="89"/>
      <c r="J15" s="89"/>
      <c r="K15" s="89"/>
      <c r="L15" s="90"/>
      <c r="M15" s="79"/>
      <c r="N15" s="91"/>
      <c r="O15" s="74"/>
      <c r="P15" s="74"/>
      <c r="Q15" s="74"/>
      <c r="R15" s="74"/>
      <c r="S15" s="92"/>
      <c r="T15" s="93"/>
      <c r="U15" s="76"/>
      <c r="V15" s="74"/>
      <c r="W15" s="74"/>
      <c r="X15" s="74"/>
      <c r="Y15" s="74"/>
      <c r="Z15" s="92"/>
      <c r="AA15" s="93"/>
      <c r="AB15" s="94"/>
      <c r="AC15" s="232"/>
      <c r="AD15" s="95"/>
      <c r="AE15" s="230"/>
      <c r="AF15" s="86"/>
      <c r="AG15" s="96"/>
      <c r="AH15" s="97"/>
    </row>
    <row r="16" spans="2:34" ht="15.75" thickBot="1">
      <c r="B16" s="98"/>
      <c r="C16" s="73"/>
      <c r="D16" s="74"/>
      <c r="E16" s="88"/>
      <c r="F16" s="75"/>
      <c r="G16" s="99"/>
      <c r="H16" s="100"/>
      <c r="I16" s="100"/>
      <c r="J16" s="100"/>
      <c r="K16" s="100"/>
      <c r="L16" s="101"/>
      <c r="M16" s="79"/>
      <c r="N16" s="102"/>
      <c r="O16" s="103"/>
      <c r="P16" s="103"/>
      <c r="Q16" s="103"/>
      <c r="R16" s="103"/>
      <c r="S16" s="104"/>
      <c r="T16" s="105"/>
      <c r="U16" s="106"/>
      <c r="V16" s="107"/>
      <c r="W16" s="107"/>
      <c r="X16" s="107"/>
      <c r="Y16" s="107"/>
      <c r="Z16" s="108"/>
      <c r="AA16" s="109"/>
      <c r="AB16" s="110"/>
      <c r="AC16" s="236"/>
      <c r="AD16" s="111"/>
      <c r="AE16" s="230"/>
      <c r="AF16" s="86"/>
      <c r="AG16" s="96"/>
      <c r="AH16" s="97"/>
    </row>
    <row r="17" spans="2:34" ht="15.75" thickBot="1">
      <c r="B17" s="40" t="s">
        <v>710</v>
      </c>
      <c r="C17" s="112">
        <v>190.33333333333334</v>
      </c>
      <c r="D17" s="113">
        <v>37.333333333333336</v>
      </c>
      <c r="E17" s="113">
        <v>132</v>
      </c>
      <c r="F17" s="114">
        <v>359.66666666666669</v>
      </c>
      <c r="G17" s="112">
        <v>144.33333333333334</v>
      </c>
      <c r="H17" s="115">
        <v>133</v>
      </c>
      <c r="I17" s="115">
        <v>11.333333333333334</v>
      </c>
      <c r="J17" s="115">
        <v>11.333333333333334</v>
      </c>
      <c r="K17" s="115">
        <v>0</v>
      </c>
      <c r="L17" s="116">
        <v>0.92147806004618937</v>
      </c>
      <c r="M17" s="117">
        <v>1</v>
      </c>
      <c r="N17" s="118">
        <v>183</v>
      </c>
      <c r="O17" s="115">
        <v>162</v>
      </c>
      <c r="P17" s="115">
        <v>21</v>
      </c>
      <c r="Q17" s="115">
        <v>20.666666666666668</v>
      </c>
      <c r="R17" s="113">
        <v>0.33333333333333331</v>
      </c>
      <c r="S17" s="116">
        <v>0.88524590163934425</v>
      </c>
      <c r="T17" s="119">
        <v>0.99817850637522765</v>
      </c>
      <c r="U17" s="112">
        <v>31.333333333333332</v>
      </c>
      <c r="V17" s="113">
        <v>29</v>
      </c>
      <c r="W17" s="113">
        <v>2.3333333333333335</v>
      </c>
      <c r="X17" s="113">
        <v>2.3333333333333335</v>
      </c>
      <c r="Y17" s="113">
        <v>0</v>
      </c>
      <c r="Z17" s="116">
        <v>0.92553191489361697</v>
      </c>
      <c r="AA17" s="120">
        <v>1</v>
      </c>
      <c r="AB17" s="112">
        <v>1</v>
      </c>
      <c r="AC17" s="113">
        <v>1</v>
      </c>
      <c r="AD17" s="114">
        <v>0</v>
      </c>
      <c r="AE17" s="231">
        <v>0.90083410565338273</v>
      </c>
      <c r="AF17" s="122">
        <v>9.9165894346617267E-2</v>
      </c>
      <c r="AG17" s="121">
        <v>0.99907321594068577</v>
      </c>
      <c r="AH17" s="122">
        <v>9.2678405931423402E-4</v>
      </c>
    </row>
  </sheetData>
  <mergeCells count="8">
    <mergeCell ref="AE3:AF3"/>
    <mergeCell ref="AG3:AH3"/>
    <mergeCell ref="B1:H1"/>
    <mergeCell ref="C3:F3"/>
    <mergeCell ref="G3:M3"/>
    <mergeCell ref="N3:T3"/>
    <mergeCell ref="U3:AA3"/>
    <mergeCell ref="AB3:AD3"/>
  </mergeCells>
  <pageMargins left="0.33" right="0.2" top="0.75" bottom="0.75" header="0.3" footer="0.3"/>
  <pageSetup scale="37" fitToHeight="10" orientation="landscape"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P120"/>
  <sheetViews>
    <sheetView showGridLines="0" workbookViewId="0">
      <selection activeCell="E1" sqref="E1"/>
    </sheetView>
  </sheetViews>
  <sheetFormatPr defaultRowHeight="15"/>
  <cols>
    <col min="1" max="1" width="10.7109375" bestFit="1" customWidth="1"/>
    <col min="2" max="2" width="16.85546875" bestFit="1" customWidth="1"/>
    <col min="3" max="3" width="16.85546875" customWidth="1"/>
    <col min="4" max="4" width="27.140625" style="156" customWidth="1"/>
    <col min="5" max="5" width="12.85546875" customWidth="1"/>
    <col min="6" max="6" width="18" customWidth="1"/>
    <col min="7" max="7" width="18.28515625" customWidth="1"/>
    <col min="8" max="8" width="16.7109375" customWidth="1"/>
    <col min="9" max="9" width="14.7109375" customWidth="1"/>
    <col min="10" max="10" width="14" customWidth="1"/>
    <col min="11" max="11" width="16.5703125" customWidth="1"/>
    <col min="12" max="12" width="17.42578125" customWidth="1"/>
    <col min="13" max="13" width="16.7109375" customWidth="1"/>
    <col min="14" max="15" width="55.140625" customWidth="1"/>
    <col min="16" max="16" width="17" customWidth="1"/>
  </cols>
  <sheetData>
    <row r="1" spans="1:16" ht="18.75">
      <c r="A1" s="242" t="s">
        <v>183</v>
      </c>
      <c r="B1" s="242"/>
      <c r="C1" s="242"/>
      <c r="D1" s="242"/>
      <c r="F1" s="123"/>
    </row>
    <row r="3" spans="1:16">
      <c r="A3" s="271" t="s">
        <v>88</v>
      </c>
      <c r="B3" s="272"/>
      <c r="C3" s="272"/>
      <c r="D3" s="272"/>
      <c r="E3" s="272"/>
      <c r="F3" s="272"/>
      <c r="G3" s="272"/>
      <c r="H3" s="272"/>
      <c r="I3" s="272"/>
      <c r="J3" s="272"/>
      <c r="K3" s="272"/>
      <c r="L3" s="272"/>
      <c r="M3" s="272"/>
      <c r="N3" s="272"/>
      <c r="O3" s="272"/>
      <c r="P3" s="272"/>
    </row>
    <row r="4" spans="1:16" ht="30">
      <c r="A4" s="46" t="s">
        <v>26</v>
      </c>
      <c r="B4" s="46" t="s">
        <v>45</v>
      </c>
      <c r="C4" s="46" t="s">
        <v>46</v>
      </c>
      <c r="D4" s="46" t="s">
        <v>47</v>
      </c>
      <c r="E4" s="46" t="s">
        <v>106</v>
      </c>
      <c r="F4" s="46" t="s">
        <v>107</v>
      </c>
      <c r="G4" s="46" t="s">
        <v>48</v>
      </c>
      <c r="H4" s="46" t="s">
        <v>108</v>
      </c>
      <c r="I4" s="46" t="s">
        <v>109</v>
      </c>
      <c r="J4" s="46" t="s">
        <v>110</v>
      </c>
      <c r="K4" s="46" t="s">
        <v>56</v>
      </c>
      <c r="L4" s="46" t="s">
        <v>111</v>
      </c>
      <c r="M4" s="46" t="s">
        <v>57</v>
      </c>
      <c r="N4" s="46" t="s">
        <v>112</v>
      </c>
      <c r="O4" s="46" t="s">
        <v>703</v>
      </c>
      <c r="P4" s="46" t="s">
        <v>114</v>
      </c>
    </row>
    <row r="5" spans="1:16" ht="45">
      <c r="A5" s="126">
        <v>41943</v>
      </c>
      <c r="B5" s="124">
        <v>8522800</v>
      </c>
      <c r="C5" s="125" t="s">
        <v>115</v>
      </c>
      <c r="D5" s="129" t="s">
        <v>691</v>
      </c>
      <c r="E5" s="126">
        <v>41934</v>
      </c>
      <c r="F5" s="126">
        <v>41932</v>
      </c>
      <c r="G5" s="127">
        <v>116946.83</v>
      </c>
      <c r="H5" s="127">
        <v>45000</v>
      </c>
      <c r="I5" s="127">
        <v>36000</v>
      </c>
      <c r="J5" s="128">
        <v>163450.5</v>
      </c>
      <c r="K5" s="128">
        <v>127450.5</v>
      </c>
      <c r="L5" s="124" t="s">
        <v>116</v>
      </c>
      <c r="M5" s="124" t="s">
        <v>63</v>
      </c>
      <c r="N5" s="129" t="s">
        <v>708</v>
      </c>
      <c r="O5" s="130" t="s">
        <v>705</v>
      </c>
      <c r="P5" s="131" t="s">
        <v>65</v>
      </c>
    </row>
    <row r="6" spans="1:16" ht="45">
      <c r="A6" s="126">
        <v>41943</v>
      </c>
      <c r="B6" s="47">
        <v>8523602</v>
      </c>
      <c r="C6" s="48" t="s">
        <v>117</v>
      </c>
      <c r="D6" s="129" t="s">
        <v>691</v>
      </c>
      <c r="E6" s="50">
        <v>41928</v>
      </c>
      <c r="F6" s="50">
        <v>41919</v>
      </c>
      <c r="G6" s="132">
        <v>137739.29</v>
      </c>
      <c r="H6" s="132">
        <v>135000</v>
      </c>
      <c r="I6" s="132">
        <v>108000</v>
      </c>
      <c r="J6" s="49">
        <v>154519.85</v>
      </c>
      <c r="K6" s="49">
        <v>46519.85</v>
      </c>
      <c r="L6" s="47" t="s">
        <v>116</v>
      </c>
      <c r="M6" s="47" t="s">
        <v>63</v>
      </c>
      <c r="N6" s="129" t="s">
        <v>118</v>
      </c>
      <c r="O6" s="130" t="s">
        <v>119</v>
      </c>
      <c r="P6" s="131" t="s">
        <v>65</v>
      </c>
    </row>
    <row r="7" spans="1:16" ht="45">
      <c r="A7" s="126">
        <v>41943</v>
      </c>
      <c r="B7" s="47">
        <v>8537269</v>
      </c>
      <c r="C7" s="48" t="s">
        <v>120</v>
      </c>
      <c r="D7" s="52" t="s">
        <v>693</v>
      </c>
      <c r="E7" s="50">
        <v>41940</v>
      </c>
      <c r="F7" s="50">
        <v>41927</v>
      </c>
      <c r="G7" s="132">
        <v>44244.47</v>
      </c>
      <c r="H7" s="132">
        <v>16000</v>
      </c>
      <c r="I7" s="132">
        <v>12800</v>
      </c>
      <c r="J7" s="49">
        <v>61417.54</v>
      </c>
      <c r="K7" s="49">
        <v>48617.54</v>
      </c>
      <c r="L7" s="47" t="s">
        <v>116</v>
      </c>
      <c r="M7" s="47" t="s">
        <v>63</v>
      </c>
      <c r="N7" s="129" t="s">
        <v>709</v>
      </c>
      <c r="O7" s="130" t="s">
        <v>705</v>
      </c>
      <c r="P7" s="131" t="s">
        <v>65</v>
      </c>
    </row>
    <row r="8" spans="1:16" ht="30">
      <c r="A8" s="126">
        <v>41943</v>
      </c>
      <c r="B8" s="47">
        <v>8541495</v>
      </c>
      <c r="C8" s="48" t="s">
        <v>121</v>
      </c>
      <c r="D8" s="52" t="s">
        <v>693</v>
      </c>
      <c r="E8" s="50">
        <v>41932</v>
      </c>
      <c r="F8" s="50">
        <v>41920</v>
      </c>
      <c r="G8" s="132">
        <v>57500</v>
      </c>
      <c r="H8" s="132">
        <v>120000</v>
      </c>
      <c r="I8" s="132">
        <v>96000</v>
      </c>
      <c r="J8" s="49">
        <v>73702.759999999995</v>
      </c>
      <c r="K8" s="49">
        <v>-22297.24</v>
      </c>
      <c r="L8" s="47" t="s">
        <v>116</v>
      </c>
      <c r="M8" s="47" t="s">
        <v>63</v>
      </c>
      <c r="N8" s="129" t="s">
        <v>122</v>
      </c>
      <c r="O8" s="130" t="s">
        <v>123</v>
      </c>
      <c r="P8" s="131" t="s">
        <v>65</v>
      </c>
    </row>
    <row r="9" spans="1:16" ht="45">
      <c r="A9" s="126">
        <v>41943</v>
      </c>
      <c r="B9" s="124">
        <v>8542346</v>
      </c>
      <c r="C9" s="48" t="s">
        <v>124</v>
      </c>
      <c r="D9" s="52" t="s">
        <v>693</v>
      </c>
      <c r="E9" s="50">
        <v>41921</v>
      </c>
      <c r="F9" s="50"/>
      <c r="G9" s="132">
        <v>145019.71</v>
      </c>
      <c r="H9" s="132">
        <v>100000</v>
      </c>
      <c r="I9" s="132">
        <v>80000</v>
      </c>
      <c r="J9" s="49">
        <v>83200</v>
      </c>
      <c r="K9" s="49">
        <f>J9-I9</f>
        <v>3200</v>
      </c>
      <c r="L9" s="47" t="s">
        <v>116</v>
      </c>
      <c r="M9" s="47" t="s">
        <v>63</v>
      </c>
      <c r="N9" s="129" t="s">
        <v>125</v>
      </c>
      <c r="O9" s="130" t="s">
        <v>126</v>
      </c>
      <c r="P9" s="131" t="s">
        <v>65</v>
      </c>
    </row>
    <row r="10" spans="1:16" ht="45">
      <c r="A10" s="126">
        <v>41943</v>
      </c>
      <c r="B10" s="47">
        <v>8549580</v>
      </c>
      <c r="C10" s="48" t="s">
        <v>127</v>
      </c>
      <c r="D10" s="52" t="s">
        <v>693</v>
      </c>
      <c r="E10" s="50">
        <v>41927</v>
      </c>
      <c r="F10" s="50">
        <v>41915</v>
      </c>
      <c r="G10" s="132">
        <v>67107.899999999994</v>
      </c>
      <c r="H10" s="132">
        <v>81300</v>
      </c>
      <c r="I10" s="132">
        <v>65040</v>
      </c>
      <c r="J10" s="49">
        <v>98803.42</v>
      </c>
      <c r="K10" s="49">
        <v>33763.42</v>
      </c>
      <c r="L10" s="47" t="s">
        <v>116</v>
      </c>
      <c r="M10" s="47" t="s">
        <v>63</v>
      </c>
      <c r="N10" s="129" t="s">
        <v>128</v>
      </c>
      <c r="O10" s="130" t="s">
        <v>706</v>
      </c>
      <c r="P10" s="131" t="s">
        <v>65</v>
      </c>
    </row>
    <row r="11" spans="1:16" ht="45">
      <c r="A11" s="126">
        <v>41943</v>
      </c>
      <c r="B11" s="124">
        <v>8559351</v>
      </c>
      <c r="C11" s="125" t="s">
        <v>129</v>
      </c>
      <c r="D11" s="52" t="s">
        <v>693</v>
      </c>
      <c r="E11" s="126">
        <v>41926</v>
      </c>
      <c r="F11" s="126">
        <v>41922</v>
      </c>
      <c r="G11" s="127">
        <v>85829.32</v>
      </c>
      <c r="H11" s="127">
        <v>30000</v>
      </c>
      <c r="I11" s="127">
        <v>24000</v>
      </c>
      <c r="J11" s="128">
        <v>113778.39</v>
      </c>
      <c r="K11" s="128">
        <v>89778.39</v>
      </c>
      <c r="L11" s="124" t="s">
        <v>116</v>
      </c>
      <c r="M11" s="124" t="s">
        <v>63</v>
      </c>
      <c r="N11" s="129" t="s">
        <v>130</v>
      </c>
      <c r="O11" s="130" t="s">
        <v>705</v>
      </c>
      <c r="P11" s="131" t="s">
        <v>65</v>
      </c>
    </row>
    <row r="12" spans="1:16" ht="45">
      <c r="A12" s="126">
        <v>41943</v>
      </c>
      <c r="B12" s="47">
        <v>8569412</v>
      </c>
      <c r="C12" s="48" t="s">
        <v>131</v>
      </c>
      <c r="D12" s="52" t="s">
        <v>695</v>
      </c>
      <c r="E12" s="50">
        <v>41935</v>
      </c>
      <c r="F12" s="50">
        <v>41925</v>
      </c>
      <c r="G12" s="132">
        <v>57846.48</v>
      </c>
      <c r="H12" s="132">
        <v>18000</v>
      </c>
      <c r="I12" s="132">
        <v>14400</v>
      </c>
      <c r="J12" s="49">
        <v>94133.51</v>
      </c>
      <c r="K12" s="49">
        <v>79733.509999999995</v>
      </c>
      <c r="L12" s="47" t="s">
        <v>116</v>
      </c>
      <c r="M12" s="47" t="s">
        <v>63</v>
      </c>
      <c r="N12" s="129" t="s">
        <v>132</v>
      </c>
      <c r="O12" s="130" t="s">
        <v>706</v>
      </c>
      <c r="P12" s="131" t="s">
        <v>65</v>
      </c>
    </row>
    <row r="13" spans="1:16" ht="45">
      <c r="A13" s="126">
        <v>41973</v>
      </c>
      <c r="B13" s="47">
        <v>8524287</v>
      </c>
      <c r="C13" s="48" t="s">
        <v>185</v>
      </c>
      <c r="D13" s="129" t="s">
        <v>691</v>
      </c>
      <c r="E13" s="50">
        <v>41962</v>
      </c>
      <c r="F13" s="50">
        <v>41949</v>
      </c>
      <c r="G13" s="132">
        <v>63892.27</v>
      </c>
      <c r="H13" s="132">
        <v>33000</v>
      </c>
      <c r="I13" s="132">
        <v>26400</v>
      </c>
      <c r="J13" s="49">
        <v>85295.69</v>
      </c>
      <c r="K13" s="49">
        <v>58895.69</v>
      </c>
      <c r="L13" s="47" t="s">
        <v>116</v>
      </c>
      <c r="M13" s="47" t="s">
        <v>63</v>
      </c>
      <c r="N13" s="129" t="s">
        <v>707</v>
      </c>
      <c r="O13" s="130"/>
      <c r="P13" s="131" t="s">
        <v>65</v>
      </c>
    </row>
    <row r="14" spans="1:16" ht="45">
      <c r="A14" s="126">
        <v>41973</v>
      </c>
      <c r="B14" s="47">
        <v>8575725</v>
      </c>
      <c r="C14" s="48" t="s">
        <v>186</v>
      </c>
      <c r="D14" s="52" t="s">
        <v>694</v>
      </c>
      <c r="E14" s="50">
        <v>41947</v>
      </c>
      <c r="F14" s="50">
        <v>41936</v>
      </c>
      <c r="G14" s="132">
        <v>110000</v>
      </c>
      <c r="H14" s="132">
        <v>62000</v>
      </c>
      <c r="I14" s="132">
        <v>49600</v>
      </c>
      <c r="J14" s="49">
        <v>134405.60999999999</v>
      </c>
      <c r="K14" s="49">
        <v>84805.61</v>
      </c>
      <c r="L14" s="47" t="s">
        <v>116</v>
      </c>
      <c r="M14" s="47" t="s">
        <v>63</v>
      </c>
      <c r="N14" s="129" t="s">
        <v>707</v>
      </c>
      <c r="O14" s="130"/>
      <c r="P14" s="131" t="s">
        <v>65</v>
      </c>
    </row>
    <row r="15" spans="1:16" ht="45">
      <c r="A15" s="126">
        <v>41973</v>
      </c>
      <c r="B15" s="47">
        <v>8578811</v>
      </c>
      <c r="C15" s="48" t="s">
        <v>187</v>
      </c>
      <c r="D15" s="52" t="s">
        <v>694</v>
      </c>
      <c r="E15" s="50">
        <v>41949</v>
      </c>
      <c r="F15" s="50">
        <v>41940</v>
      </c>
      <c r="G15" s="132">
        <v>57056.74</v>
      </c>
      <c r="H15" s="132">
        <v>19300</v>
      </c>
      <c r="I15" s="132">
        <v>15440</v>
      </c>
      <c r="J15" s="49">
        <v>62332.56</v>
      </c>
      <c r="K15" s="49">
        <v>46892.56</v>
      </c>
      <c r="L15" s="47" t="s">
        <v>116</v>
      </c>
      <c r="M15" s="47" t="s">
        <v>63</v>
      </c>
      <c r="N15" s="129" t="s">
        <v>707</v>
      </c>
      <c r="O15" s="130"/>
      <c r="P15" s="131" t="s">
        <v>65</v>
      </c>
    </row>
    <row r="16" spans="1:16" ht="45">
      <c r="A16" s="126">
        <v>41973</v>
      </c>
      <c r="B16" s="47">
        <v>8538261</v>
      </c>
      <c r="C16" s="48" t="s">
        <v>188</v>
      </c>
      <c r="D16" s="52" t="s">
        <v>693</v>
      </c>
      <c r="E16" s="50">
        <v>41950</v>
      </c>
      <c r="F16" s="50">
        <v>41940</v>
      </c>
      <c r="G16" s="132">
        <v>39247.730000000003</v>
      </c>
      <c r="H16" s="132">
        <v>25000</v>
      </c>
      <c r="I16" s="132">
        <v>20000</v>
      </c>
      <c r="J16" s="49">
        <v>63804.4</v>
      </c>
      <c r="K16" s="49">
        <v>43804.4</v>
      </c>
      <c r="L16" s="47" t="s">
        <v>116</v>
      </c>
      <c r="M16" s="47" t="s">
        <v>63</v>
      </c>
      <c r="N16" s="129" t="s">
        <v>707</v>
      </c>
      <c r="O16" s="130"/>
      <c r="P16" s="131" t="s">
        <v>65</v>
      </c>
    </row>
    <row r="17" spans="1:16" ht="45">
      <c r="A17" s="126">
        <v>41973</v>
      </c>
      <c r="B17" s="47">
        <v>8552660</v>
      </c>
      <c r="C17" s="48" t="s">
        <v>189</v>
      </c>
      <c r="D17" s="52" t="s">
        <v>693</v>
      </c>
      <c r="E17" s="50">
        <v>41949</v>
      </c>
      <c r="F17" s="50">
        <v>41940</v>
      </c>
      <c r="G17" s="132">
        <v>103369.08</v>
      </c>
      <c r="H17" s="132">
        <v>48000</v>
      </c>
      <c r="I17" s="132">
        <v>38400</v>
      </c>
      <c r="J17" s="49">
        <v>156058.84</v>
      </c>
      <c r="K17" s="49">
        <v>117658.84</v>
      </c>
      <c r="L17" s="47" t="s">
        <v>116</v>
      </c>
      <c r="M17" s="47" t="s">
        <v>63</v>
      </c>
      <c r="N17" s="129" t="s">
        <v>707</v>
      </c>
      <c r="O17" s="130"/>
      <c r="P17" s="131" t="s">
        <v>65</v>
      </c>
    </row>
    <row r="18" spans="1:16" ht="45">
      <c r="A18" s="126">
        <v>41973</v>
      </c>
      <c r="B18" s="47">
        <v>8553124</v>
      </c>
      <c r="C18" s="48" t="s">
        <v>190</v>
      </c>
      <c r="D18" s="52" t="s">
        <v>693</v>
      </c>
      <c r="E18" s="50">
        <v>41961</v>
      </c>
      <c r="F18" s="50">
        <v>41949</v>
      </c>
      <c r="G18" s="132">
        <v>91382.36</v>
      </c>
      <c r="H18" s="132">
        <v>55000</v>
      </c>
      <c r="I18" s="132">
        <v>44000</v>
      </c>
      <c r="J18" s="49">
        <v>142191.21</v>
      </c>
      <c r="K18" s="49">
        <v>98191.21</v>
      </c>
      <c r="L18" s="47" t="s">
        <v>116</v>
      </c>
      <c r="M18" s="47" t="s">
        <v>63</v>
      </c>
      <c r="N18" s="129" t="s">
        <v>707</v>
      </c>
      <c r="O18" s="130"/>
      <c r="P18" s="131" t="s">
        <v>65</v>
      </c>
    </row>
    <row r="19" spans="1:16" ht="45">
      <c r="A19" s="126">
        <v>41973</v>
      </c>
      <c r="B19" s="47">
        <v>8545896</v>
      </c>
      <c r="C19" s="48" t="s">
        <v>191</v>
      </c>
      <c r="D19" s="52" t="s">
        <v>693</v>
      </c>
      <c r="E19" s="50">
        <v>41947</v>
      </c>
      <c r="F19" s="50">
        <v>41938</v>
      </c>
      <c r="G19" s="132">
        <v>88463.07</v>
      </c>
      <c r="H19" s="132">
        <v>105000</v>
      </c>
      <c r="I19" s="132">
        <v>84000</v>
      </c>
      <c r="J19" s="49">
        <v>97316.36</v>
      </c>
      <c r="K19" s="49">
        <v>13316.36</v>
      </c>
      <c r="L19" s="47" t="s">
        <v>116</v>
      </c>
      <c r="M19" s="47" t="s">
        <v>63</v>
      </c>
      <c r="N19" s="129" t="s">
        <v>707</v>
      </c>
      <c r="O19" s="130"/>
      <c r="P19" s="131" t="s">
        <v>65</v>
      </c>
    </row>
    <row r="20" spans="1:16" ht="45">
      <c r="A20" s="126">
        <v>41973</v>
      </c>
      <c r="B20" s="47">
        <v>8550598</v>
      </c>
      <c r="C20" s="48" t="s">
        <v>192</v>
      </c>
      <c r="D20" s="52" t="s">
        <v>693</v>
      </c>
      <c r="E20" s="50">
        <v>41949</v>
      </c>
      <c r="F20" s="50">
        <v>41940</v>
      </c>
      <c r="G20" s="132">
        <v>47392.31</v>
      </c>
      <c r="H20" s="132">
        <v>21000</v>
      </c>
      <c r="I20" s="132">
        <v>16800</v>
      </c>
      <c r="J20" s="49">
        <v>64022.79</v>
      </c>
      <c r="K20" s="49">
        <v>47222.79</v>
      </c>
      <c r="L20" s="47" t="s">
        <v>116</v>
      </c>
      <c r="M20" s="47" t="s">
        <v>63</v>
      </c>
      <c r="N20" s="129" t="s">
        <v>707</v>
      </c>
      <c r="O20" s="130"/>
      <c r="P20" s="131" t="s">
        <v>65</v>
      </c>
    </row>
    <row r="21" spans="1:16" ht="45">
      <c r="A21" s="126">
        <v>41973</v>
      </c>
      <c r="B21" s="47">
        <v>8567620</v>
      </c>
      <c r="C21" s="48" t="s">
        <v>193</v>
      </c>
      <c r="D21" s="52" t="s">
        <v>693</v>
      </c>
      <c r="E21" s="50">
        <v>41947</v>
      </c>
      <c r="F21" s="50">
        <v>41938</v>
      </c>
      <c r="G21" s="132">
        <v>108616.42</v>
      </c>
      <c r="H21" s="132">
        <v>106000</v>
      </c>
      <c r="I21" s="132">
        <v>84800</v>
      </c>
      <c r="J21" s="49">
        <v>151363.54999999999</v>
      </c>
      <c r="K21" s="49">
        <v>66563.55</v>
      </c>
      <c r="L21" s="47" t="s">
        <v>116</v>
      </c>
      <c r="M21" s="47" t="s">
        <v>63</v>
      </c>
      <c r="N21" s="129" t="s">
        <v>707</v>
      </c>
      <c r="O21" s="130"/>
      <c r="P21" s="131" t="s">
        <v>65</v>
      </c>
    </row>
    <row r="22" spans="1:16" ht="30">
      <c r="A22" s="126">
        <v>41973</v>
      </c>
      <c r="B22" s="47">
        <v>8524774</v>
      </c>
      <c r="C22" s="48" t="s">
        <v>194</v>
      </c>
      <c r="D22" s="129" t="s">
        <v>691</v>
      </c>
      <c r="E22" s="50">
        <v>41955</v>
      </c>
      <c r="F22" s="50">
        <v>41942</v>
      </c>
      <c r="G22" s="132">
        <v>12999.9</v>
      </c>
      <c r="H22" s="132">
        <v>45000</v>
      </c>
      <c r="I22" s="132">
        <v>36000</v>
      </c>
      <c r="J22" s="49">
        <v>18202.32</v>
      </c>
      <c r="K22" s="49">
        <v>-17797.68</v>
      </c>
      <c r="L22" s="47" t="s">
        <v>116</v>
      </c>
      <c r="M22" s="47" t="s">
        <v>63</v>
      </c>
      <c r="N22" s="129" t="s">
        <v>123</v>
      </c>
      <c r="O22" s="130"/>
      <c r="P22" s="131" t="s">
        <v>65</v>
      </c>
    </row>
    <row r="23" spans="1:16" ht="30">
      <c r="A23" s="126">
        <v>41973</v>
      </c>
      <c r="B23" s="47">
        <v>8569028</v>
      </c>
      <c r="C23" s="48" t="s">
        <v>195</v>
      </c>
      <c r="D23" s="52" t="s">
        <v>695</v>
      </c>
      <c r="E23" s="50">
        <v>41955</v>
      </c>
      <c r="F23" s="50">
        <v>41942</v>
      </c>
      <c r="G23" s="132">
        <v>5417.95</v>
      </c>
      <c r="H23" s="132">
        <v>90000</v>
      </c>
      <c r="I23" s="132">
        <v>72000</v>
      </c>
      <c r="J23" s="49">
        <v>11393.4</v>
      </c>
      <c r="K23" s="49">
        <v>-60606.6</v>
      </c>
      <c r="L23" s="47" t="s">
        <v>116</v>
      </c>
      <c r="M23" s="47" t="s">
        <v>63</v>
      </c>
      <c r="N23" s="129" t="s">
        <v>123</v>
      </c>
      <c r="O23" s="130"/>
      <c r="P23" s="131" t="s">
        <v>65</v>
      </c>
    </row>
    <row r="24" spans="1:16" ht="45">
      <c r="A24" s="126">
        <v>42004</v>
      </c>
      <c r="B24" s="47">
        <v>8555065</v>
      </c>
      <c r="C24" s="48" t="s">
        <v>228</v>
      </c>
      <c r="D24" s="52" t="s">
        <v>693</v>
      </c>
      <c r="E24" s="50">
        <v>42002</v>
      </c>
      <c r="F24" s="50">
        <v>41932</v>
      </c>
      <c r="G24" s="132">
        <v>102740.05</v>
      </c>
      <c r="H24" s="132">
        <v>121000</v>
      </c>
      <c r="I24" s="132">
        <v>96800</v>
      </c>
      <c r="J24" s="49">
        <v>117116.11</v>
      </c>
      <c r="K24" s="49">
        <v>20316.11</v>
      </c>
      <c r="L24" s="47" t="s">
        <v>116</v>
      </c>
      <c r="M24" s="47" t="s">
        <v>63</v>
      </c>
      <c r="N24" s="129" t="s">
        <v>707</v>
      </c>
      <c r="O24" s="130"/>
      <c r="P24" s="131" t="s">
        <v>65</v>
      </c>
    </row>
    <row r="25" spans="1:16" ht="45">
      <c r="A25" s="126">
        <v>42004</v>
      </c>
      <c r="B25" s="47">
        <v>8556217</v>
      </c>
      <c r="C25" s="48" t="s">
        <v>229</v>
      </c>
      <c r="D25" s="52" t="s">
        <v>693</v>
      </c>
      <c r="E25" s="50">
        <v>41978</v>
      </c>
      <c r="F25" s="50">
        <v>41964</v>
      </c>
      <c r="G25" s="132">
        <v>145220.54999999999</v>
      </c>
      <c r="H25" s="132">
        <v>224000</v>
      </c>
      <c r="I25" s="132">
        <v>179200</v>
      </c>
      <c r="J25" s="49">
        <v>159289.51999999999</v>
      </c>
      <c r="K25" s="49">
        <v>-19910.48</v>
      </c>
      <c r="L25" s="47" t="s">
        <v>116</v>
      </c>
      <c r="M25" s="47" t="s">
        <v>63</v>
      </c>
      <c r="N25" s="129" t="s">
        <v>707</v>
      </c>
      <c r="O25" s="130"/>
      <c r="P25" s="131" t="s">
        <v>65</v>
      </c>
    </row>
    <row r="26" spans="1:16" ht="45">
      <c r="A26" s="126">
        <v>42004</v>
      </c>
      <c r="B26" s="47">
        <v>8556960</v>
      </c>
      <c r="C26" s="48" t="s">
        <v>230</v>
      </c>
      <c r="D26" s="52" t="s">
        <v>693</v>
      </c>
      <c r="E26" s="50">
        <v>41977</v>
      </c>
      <c r="F26" s="50"/>
      <c r="G26" s="132">
        <v>82708.679999999993</v>
      </c>
      <c r="H26" s="132">
        <v>65000</v>
      </c>
      <c r="I26" s="132">
        <v>52000</v>
      </c>
      <c r="J26" s="49">
        <v>54040.68</v>
      </c>
      <c r="K26" s="49">
        <v>2040.68</v>
      </c>
      <c r="L26" s="47" t="s">
        <v>116</v>
      </c>
      <c r="M26" s="47" t="s">
        <v>63</v>
      </c>
      <c r="N26" s="129" t="s">
        <v>231</v>
      </c>
      <c r="O26" s="130"/>
      <c r="P26" s="131" t="s">
        <v>65</v>
      </c>
    </row>
    <row r="27" spans="1:16" ht="30">
      <c r="A27" s="126">
        <v>42004</v>
      </c>
      <c r="B27" s="47">
        <v>8558513</v>
      </c>
      <c r="C27" s="48" t="s">
        <v>232</v>
      </c>
      <c r="D27" s="52" t="s">
        <v>693</v>
      </c>
      <c r="E27" s="50">
        <v>41976</v>
      </c>
      <c r="F27" s="50">
        <v>41962</v>
      </c>
      <c r="G27" s="132">
        <v>71573.759999999995</v>
      </c>
      <c r="H27" s="132">
        <v>194900</v>
      </c>
      <c r="I27" s="132">
        <v>155920</v>
      </c>
      <c r="J27" s="49">
        <v>91408.77</v>
      </c>
      <c r="K27" s="49">
        <v>-64511.23</v>
      </c>
      <c r="L27" s="47" t="s">
        <v>116</v>
      </c>
      <c r="M27" s="47" t="s">
        <v>63</v>
      </c>
      <c r="N27" s="129" t="s">
        <v>123</v>
      </c>
      <c r="O27" s="130"/>
      <c r="P27" s="131" t="s">
        <v>65</v>
      </c>
    </row>
    <row r="28" spans="1:16" ht="30">
      <c r="A28" s="126">
        <v>42004</v>
      </c>
      <c r="B28" s="47">
        <v>8558948</v>
      </c>
      <c r="C28" s="48" t="s">
        <v>233</v>
      </c>
      <c r="D28" s="52" t="s">
        <v>693</v>
      </c>
      <c r="E28" s="50">
        <v>41975</v>
      </c>
      <c r="F28" s="50">
        <v>41962</v>
      </c>
      <c r="G28" s="132">
        <v>82973.41</v>
      </c>
      <c r="H28" s="132">
        <v>125000</v>
      </c>
      <c r="I28" s="132">
        <v>100000</v>
      </c>
      <c r="J28" s="49">
        <v>98639.85</v>
      </c>
      <c r="K28" s="49">
        <v>-1360.15</v>
      </c>
      <c r="L28" s="47" t="s">
        <v>116</v>
      </c>
      <c r="M28" s="47" t="s">
        <v>63</v>
      </c>
      <c r="N28" s="129" t="s">
        <v>123</v>
      </c>
      <c r="O28" s="130"/>
      <c r="P28" s="131" t="s">
        <v>65</v>
      </c>
    </row>
    <row r="29" spans="1:16" ht="45">
      <c r="A29" s="126">
        <v>42004</v>
      </c>
      <c r="B29" s="47">
        <v>8522933</v>
      </c>
      <c r="C29" s="48" t="s">
        <v>234</v>
      </c>
      <c r="D29" s="129" t="s">
        <v>691</v>
      </c>
      <c r="E29" s="50">
        <v>41989</v>
      </c>
      <c r="F29" s="50">
        <v>41975</v>
      </c>
      <c r="G29" s="132">
        <v>133056.51999999999</v>
      </c>
      <c r="H29" s="132">
        <v>130000</v>
      </c>
      <c r="I29" s="132">
        <v>104000</v>
      </c>
      <c r="J29" s="49">
        <v>147221.5</v>
      </c>
      <c r="K29" s="49">
        <v>43221.5</v>
      </c>
      <c r="L29" s="47" t="s">
        <v>116</v>
      </c>
      <c r="M29" s="47" t="s">
        <v>63</v>
      </c>
      <c r="N29" s="129" t="s">
        <v>707</v>
      </c>
      <c r="O29" s="130"/>
      <c r="P29" s="131" t="s">
        <v>65</v>
      </c>
    </row>
    <row r="30" spans="1:16" ht="45">
      <c r="A30" s="126">
        <v>42004</v>
      </c>
      <c r="B30" s="47">
        <v>8563163</v>
      </c>
      <c r="C30" s="48" t="s">
        <v>235</v>
      </c>
      <c r="D30" s="52" t="s">
        <v>693</v>
      </c>
      <c r="E30" s="50">
        <v>41988</v>
      </c>
      <c r="F30" s="50">
        <v>41974</v>
      </c>
      <c r="G30" s="132">
        <v>128956.1</v>
      </c>
      <c r="H30" s="132">
        <v>148000</v>
      </c>
      <c r="I30" s="132">
        <v>118400</v>
      </c>
      <c r="J30" s="49">
        <v>145610.89000000001</v>
      </c>
      <c r="K30" s="49">
        <v>27210.89</v>
      </c>
      <c r="L30" s="47" t="s">
        <v>116</v>
      </c>
      <c r="M30" s="47" t="s">
        <v>63</v>
      </c>
      <c r="N30" s="129" t="s">
        <v>707</v>
      </c>
      <c r="O30" s="130"/>
      <c r="P30" s="131" t="s">
        <v>65</v>
      </c>
    </row>
    <row r="31" spans="1:16" ht="45">
      <c r="A31" s="126">
        <v>42004</v>
      </c>
      <c r="B31" s="47">
        <v>8537824</v>
      </c>
      <c r="C31" s="48" t="s">
        <v>236</v>
      </c>
      <c r="D31" s="52" t="s">
        <v>693</v>
      </c>
      <c r="E31" s="50">
        <v>41988</v>
      </c>
      <c r="F31" s="50">
        <v>41974</v>
      </c>
      <c r="G31" s="132">
        <v>107508.57</v>
      </c>
      <c r="H31" s="132">
        <v>25000</v>
      </c>
      <c r="I31" s="132">
        <v>20000</v>
      </c>
      <c r="J31" s="49">
        <v>195189.99</v>
      </c>
      <c r="K31" s="49">
        <v>175189.99</v>
      </c>
      <c r="L31" s="47" t="s">
        <v>116</v>
      </c>
      <c r="M31" s="47" t="s">
        <v>63</v>
      </c>
      <c r="N31" s="129" t="s">
        <v>707</v>
      </c>
      <c r="O31" s="130"/>
      <c r="P31" s="131" t="s">
        <v>65</v>
      </c>
    </row>
    <row r="32" spans="1:16" ht="45">
      <c r="A32" s="126">
        <v>42004</v>
      </c>
      <c r="B32" s="47">
        <v>8539950</v>
      </c>
      <c r="C32" s="48" t="s">
        <v>237</v>
      </c>
      <c r="D32" s="52" t="s">
        <v>693</v>
      </c>
      <c r="E32" s="50">
        <v>41984</v>
      </c>
      <c r="F32" s="50">
        <v>41971</v>
      </c>
      <c r="G32" s="132">
        <v>98479.6</v>
      </c>
      <c r="H32" s="132">
        <v>55000</v>
      </c>
      <c r="I32" s="132">
        <v>44000</v>
      </c>
      <c r="J32" s="49">
        <v>164490.54999999999</v>
      </c>
      <c r="K32" s="49">
        <v>120490.55</v>
      </c>
      <c r="L32" s="47" t="s">
        <v>116</v>
      </c>
      <c r="M32" s="47" t="s">
        <v>63</v>
      </c>
      <c r="N32" s="129" t="s">
        <v>707</v>
      </c>
      <c r="O32" s="130"/>
      <c r="P32" s="131" t="s">
        <v>65</v>
      </c>
    </row>
    <row r="33" spans="1:16" ht="45">
      <c r="A33" s="126">
        <v>42004</v>
      </c>
      <c r="B33" s="47">
        <v>8547437</v>
      </c>
      <c r="C33" s="48" t="s">
        <v>238</v>
      </c>
      <c r="D33" s="52" t="s">
        <v>693</v>
      </c>
      <c r="E33" s="50">
        <v>41975</v>
      </c>
      <c r="F33" s="50">
        <v>41962</v>
      </c>
      <c r="G33" s="132">
        <v>63547.21</v>
      </c>
      <c r="H33" s="132">
        <v>38400</v>
      </c>
      <c r="I33" s="132">
        <v>30720</v>
      </c>
      <c r="J33" s="49">
        <v>92818.38</v>
      </c>
      <c r="K33" s="49">
        <v>62098.38</v>
      </c>
      <c r="L33" s="47" t="s">
        <v>116</v>
      </c>
      <c r="M33" s="47" t="s">
        <v>63</v>
      </c>
      <c r="N33" s="129" t="s">
        <v>707</v>
      </c>
      <c r="O33" s="130"/>
      <c r="P33" s="131" t="s">
        <v>65</v>
      </c>
    </row>
    <row r="34" spans="1:16" ht="45">
      <c r="A34" s="126">
        <v>42004</v>
      </c>
      <c r="B34" s="47">
        <v>8550495</v>
      </c>
      <c r="C34" s="48" t="s">
        <v>239</v>
      </c>
      <c r="D34" s="52" t="s">
        <v>693</v>
      </c>
      <c r="E34" s="50">
        <v>41989</v>
      </c>
      <c r="F34" s="50">
        <v>41975</v>
      </c>
      <c r="G34" s="132">
        <v>123257.8</v>
      </c>
      <c r="H34" s="132">
        <v>59000</v>
      </c>
      <c r="I34" s="132">
        <v>47200</v>
      </c>
      <c r="J34" s="49">
        <v>162771.07</v>
      </c>
      <c r="K34" s="49">
        <v>115571.07</v>
      </c>
      <c r="L34" s="47" t="s">
        <v>116</v>
      </c>
      <c r="M34" s="47" t="s">
        <v>63</v>
      </c>
      <c r="N34" s="129" t="s">
        <v>707</v>
      </c>
      <c r="O34" s="130"/>
      <c r="P34" s="131" t="s">
        <v>65</v>
      </c>
    </row>
    <row r="35" spans="1:16" ht="30">
      <c r="A35" s="126">
        <v>42004</v>
      </c>
      <c r="B35" s="47">
        <v>8524927</v>
      </c>
      <c r="C35" s="48" t="s">
        <v>240</v>
      </c>
      <c r="D35" s="129" t="s">
        <v>691</v>
      </c>
      <c r="E35" s="50">
        <v>41991</v>
      </c>
      <c r="F35" s="50">
        <v>41977</v>
      </c>
      <c r="G35" s="132">
        <v>27681.74</v>
      </c>
      <c r="H35" s="132">
        <v>49000</v>
      </c>
      <c r="I35" s="132">
        <v>39200</v>
      </c>
      <c r="J35" s="49">
        <v>32733.919999999998</v>
      </c>
      <c r="K35" s="49">
        <v>-6466.08</v>
      </c>
      <c r="L35" s="47" t="s">
        <v>116</v>
      </c>
      <c r="M35" s="47" t="s">
        <v>63</v>
      </c>
      <c r="N35" s="129" t="s">
        <v>123</v>
      </c>
      <c r="O35" s="130"/>
      <c r="P35" s="131" t="s">
        <v>65</v>
      </c>
    </row>
    <row r="36" spans="1:16" ht="45">
      <c r="A36" s="126">
        <v>42004</v>
      </c>
      <c r="B36" s="47">
        <v>8526791</v>
      </c>
      <c r="C36" s="48" t="s">
        <v>241</v>
      </c>
      <c r="D36" s="129" t="s">
        <v>691</v>
      </c>
      <c r="E36" s="50">
        <v>41976</v>
      </c>
      <c r="F36" s="50">
        <v>41962</v>
      </c>
      <c r="G36" s="132">
        <v>86754.48</v>
      </c>
      <c r="H36" s="132">
        <v>57000</v>
      </c>
      <c r="I36" s="132">
        <v>45600</v>
      </c>
      <c r="J36" s="49">
        <v>105463.96</v>
      </c>
      <c r="K36" s="49">
        <v>59863.96</v>
      </c>
      <c r="L36" s="47" t="s">
        <v>116</v>
      </c>
      <c r="M36" s="47" t="s">
        <v>63</v>
      </c>
      <c r="N36" s="129" t="s">
        <v>707</v>
      </c>
      <c r="O36" s="130"/>
      <c r="P36" s="131" t="s">
        <v>65</v>
      </c>
    </row>
    <row r="37" spans="1:16" ht="45">
      <c r="A37" s="126">
        <v>42004</v>
      </c>
      <c r="B37" s="47">
        <v>8528275</v>
      </c>
      <c r="C37" s="48" t="s">
        <v>242</v>
      </c>
      <c r="D37" s="52" t="s">
        <v>692</v>
      </c>
      <c r="E37" s="50">
        <v>41975</v>
      </c>
      <c r="F37" s="50">
        <v>41962</v>
      </c>
      <c r="G37" s="132">
        <v>99877.11</v>
      </c>
      <c r="H37" s="132">
        <v>47000</v>
      </c>
      <c r="I37" s="132">
        <v>37600</v>
      </c>
      <c r="J37" s="49">
        <v>172738.87</v>
      </c>
      <c r="K37" s="49">
        <v>135138.87</v>
      </c>
      <c r="L37" s="47" t="s">
        <v>116</v>
      </c>
      <c r="M37" s="47" t="s">
        <v>63</v>
      </c>
      <c r="N37" s="129" t="s">
        <v>707</v>
      </c>
      <c r="O37" s="130"/>
      <c r="P37" s="131" t="s">
        <v>65</v>
      </c>
    </row>
    <row r="38" spans="1:16" ht="45">
      <c r="A38" s="126">
        <v>42004</v>
      </c>
      <c r="B38" s="47">
        <v>8533662</v>
      </c>
      <c r="C38" s="48" t="s">
        <v>243</v>
      </c>
      <c r="D38" s="52" t="s">
        <v>692</v>
      </c>
      <c r="E38" s="50">
        <v>41974</v>
      </c>
      <c r="F38" s="50">
        <v>41962</v>
      </c>
      <c r="G38" s="132">
        <v>82285.95</v>
      </c>
      <c r="H38" s="132">
        <v>14500</v>
      </c>
      <c r="I38" s="132">
        <v>11600</v>
      </c>
      <c r="J38" s="49">
        <v>112570.28</v>
      </c>
      <c r="K38" s="49">
        <v>100970.28</v>
      </c>
      <c r="L38" s="47" t="s">
        <v>116</v>
      </c>
      <c r="M38" s="47" t="s">
        <v>63</v>
      </c>
      <c r="N38" s="129" t="s">
        <v>707</v>
      </c>
      <c r="O38" s="130"/>
      <c r="P38" s="131" t="s">
        <v>65</v>
      </c>
    </row>
    <row r="40" spans="1:16">
      <c r="A40" s="271" t="s">
        <v>133</v>
      </c>
      <c r="B40" s="272"/>
      <c r="C40" s="272"/>
      <c r="D40" s="272"/>
      <c r="E40" s="272"/>
      <c r="F40" s="272"/>
      <c r="G40" s="272"/>
      <c r="H40" s="272"/>
      <c r="I40" s="272"/>
      <c r="J40" s="272"/>
      <c r="K40" s="272"/>
      <c r="L40" s="272"/>
      <c r="M40" s="272"/>
      <c r="N40" s="272"/>
      <c r="O40" s="272"/>
      <c r="P40" s="272"/>
    </row>
    <row r="41" spans="1:16" ht="30">
      <c r="A41" s="46" t="s">
        <v>26</v>
      </c>
      <c r="B41" s="46" t="s">
        <v>45</v>
      </c>
      <c r="C41" s="46" t="s">
        <v>46</v>
      </c>
      <c r="D41" s="46" t="s">
        <v>47</v>
      </c>
      <c r="E41" s="46" t="s">
        <v>106</v>
      </c>
      <c r="F41" s="46" t="s">
        <v>107</v>
      </c>
      <c r="G41" s="46" t="s">
        <v>48</v>
      </c>
      <c r="H41" s="46" t="s">
        <v>108</v>
      </c>
      <c r="I41" s="46" t="s">
        <v>109</v>
      </c>
      <c r="J41" s="46" t="s">
        <v>110</v>
      </c>
      <c r="K41" s="46" t="s">
        <v>56</v>
      </c>
      <c r="L41" s="46" t="s">
        <v>111</v>
      </c>
      <c r="M41" s="46" t="s">
        <v>57</v>
      </c>
      <c r="N41" s="46" t="s">
        <v>112</v>
      </c>
      <c r="O41" s="46" t="s">
        <v>113</v>
      </c>
      <c r="P41" s="46" t="s">
        <v>114</v>
      </c>
    </row>
    <row r="42" spans="1:16" ht="45">
      <c r="A42" s="126">
        <v>41943</v>
      </c>
      <c r="B42" s="47">
        <v>8522913</v>
      </c>
      <c r="C42" s="48" t="s">
        <v>134</v>
      </c>
      <c r="D42" s="52" t="s">
        <v>691</v>
      </c>
      <c r="E42" s="50">
        <v>41932</v>
      </c>
      <c r="F42" s="50">
        <v>41920</v>
      </c>
      <c r="G42" s="132">
        <v>155587.01999999999</v>
      </c>
      <c r="H42" s="132">
        <v>116000</v>
      </c>
      <c r="I42" s="132">
        <v>98600</v>
      </c>
      <c r="J42" s="49">
        <v>191463.24</v>
      </c>
      <c r="K42" s="49">
        <v>92863.24</v>
      </c>
      <c r="L42" s="47" t="s">
        <v>135</v>
      </c>
      <c r="M42" s="47" t="s">
        <v>63</v>
      </c>
      <c r="N42" s="129" t="s">
        <v>136</v>
      </c>
      <c r="O42" s="129" t="s">
        <v>706</v>
      </c>
      <c r="P42" s="131" t="s">
        <v>65</v>
      </c>
    </row>
    <row r="43" spans="1:16" ht="30">
      <c r="A43" s="126">
        <v>41943</v>
      </c>
      <c r="B43" s="47">
        <v>8530457</v>
      </c>
      <c r="C43" s="48" t="s">
        <v>137</v>
      </c>
      <c r="D43" s="52" t="s">
        <v>692</v>
      </c>
      <c r="E43" s="50">
        <v>41934</v>
      </c>
      <c r="F43" s="50">
        <v>41921</v>
      </c>
      <c r="G43" s="132">
        <v>154833.75</v>
      </c>
      <c r="H43" s="132">
        <v>244900</v>
      </c>
      <c r="I43" s="132">
        <v>208165</v>
      </c>
      <c r="J43" s="49">
        <v>174538.92</v>
      </c>
      <c r="K43" s="49">
        <v>-33626.080000000002</v>
      </c>
      <c r="L43" s="47" t="s">
        <v>135</v>
      </c>
      <c r="M43" s="47" t="s">
        <v>63</v>
      </c>
      <c r="N43" s="129" t="s">
        <v>138</v>
      </c>
      <c r="O43" s="129" t="s">
        <v>139</v>
      </c>
      <c r="P43" s="131" t="s">
        <v>65</v>
      </c>
    </row>
    <row r="44" spans="1:16" ht="45">
      <c r="A44" s="126">
        <v>41943</v>
      </c>
      <c r="B44" s="47">
        <v>8574260</v>
      </c>
      <c r="C44" s="48" t="s">
        <v>140</v>
      </c>
      <c r="D44" s="52" t="s">
        <v>694</v>
      </c>
      <c r="E44" s="50">
        <v>41928</v>
      </c>
      <c r="F44" s="50">
        <v>41915</v>
      </c>
      <c r="G44" s="132">
        <v>331556.44</v>
      </c>
      <c r="H44" s="132">
        <v>170000</v>
      </c>
      <c r="I44" s="132">
        <v>144500</v>
      </c>
      <c r="J44" s="49">
        <v>387234.44</v>
      </c>
      <c r="K44" s="49">
        <v>242734.44</v>
      </c>
      <c r="L44" s="47" t="s">
        <v>135</v>
      </c>
      <c r="M44" s="47" t="s">
        <v>63</v>
      </c>
      <c r="N44" s="129" t="s">
        <v>141</v>
      </c>
      <c r="O44" s="129" t="s">
        <v>706</v>
      </c>
      <c r="P44" s="131" t="s">
        <v>65</v>
      </c>
    </row>
    <row r="45" spans="1:16" ht="30">
      <c r="A45" s="126">
        <v>41943</v>
      </c>
      <c r="B45" s="124">
        <v>8574585</v>
      </c>
      <c r="C45" s="125" t="s">
        <v>142</v>
      </c>
      <c r="D45" s="52" t="s">
        <v>694</v>
      </c>
      <c r="E45" s="126">
        <v>41920</v>
      </c>
      <c r="F45" s="126">
        <v>41913</v>
      </c>
      <c r="G45" s="127">
        <v>171150</v>
      </c>
      <c r="H45" s="127">
        <v>329000</v>
      </c>
      <c r="I45" s="127">
        <v>279650</v>
      </c>
      <c r="J45" s="128">
        <v>235493.19</v>
      </c>
      <c r="K45" s="128">
        <v>-44156.81</v>
      </c>
      <c r="L45" s="124" t="s">
        <v>135</v>
      </c>
      <c r="M45" s="124" t="s">
        <v>63</v>
      </c>
      <c r="N45" s="129" t="s">
        <v>143</v>
      </c>
      <c r="O45" s="129" t="s">
        <v>139</v>
      </c>
      <c r="P45" s="131" t="s">
        <v>65</v>
      </c>
    </row>
    <row r="46" spans="1:16" ht="45">
      <c r="A46" s="126">
        <v>41943</v>
      </c>
      <c r="B46" s="47">
        <v>8575071</v>
      </c>
      <c r="C46" s="48" t="s">
        <v>144</v>
      </c>
      <c r="D46" s="52" t="s">
        <v>694</v>
      </c>
      <c r="E46" s="50">
        <v>41927</v>
      </c>
      <c r="F46" s="50">
        <v>41915</v>
      </c>
      <c r="G46" s="132">
        <v>290626.42</v>
      </c>
      <c r="H46" s="132">
        <v>245000</v>
      </c>
      <c r="I46" s="132">
        <v>208250</v>
      </c>
      <c r="J46" s="49">
        <v>438571.51</v>
      </c>
      <c r="K46" s="49">
        <v>230321.51</v>
      </c>
      <c r="L46" s="47" t="s">
        <v>135</v>
      </c>
      <c r="M46" s="47" t="s">
        <v>63</v>
      </c>
      <c r="N46" s="129" t="s">
        <v>145</v>
      </c>
      <c r="O46" s="129" t="s">
        <v>706</v>
      </c>
      <c r="P46" s="131" t="s">
        <v>65</v>
      </c>
    </row>
    <row r="47" spans="1:16" ht="45">
      <c r="A47" s="126">
        <v>41943</v>
      </c>
      <c r="B47" s="47">
        <v>8575120</v>
      </c>
      <c r="C47" s="48" t="s">
        <v>146</v>
      </c>
      <c r="D47" s="52" t="s">
        <v>694</v>
      </c>
      <c r="E47" s="50">
        <v>41939</v>
      </c>
      <c r="F47" s="50">
        <v>41926</v>
      </c>
      <c r="G47" s="132">
        <v>192000</v>
      </c>
      <c r="H47" s="132">
        <v>54900</v>
      </c>
      <c r="I47" s="132">
        <v>46665</v>
      </c>
      <c r="J47" s="49">
        <v>236633.28</v>
      </c>
      <c r="K47" s="49">
        <v>189968.28</v>
      </c>
      <c r="L47" s="47" t="s">
        <v>135</v>
      </c>
      <c r="M47" s="47" t="s">
        <v>63</v>
      </c>
      <c r="N47" s="129" t="s">
        <v>147</v>
      </c>
      <c r="O47" s="129" t="s">
        <v>706</v>
      </c>
      <c r="P47" s="131" t="s">
        <v>65</v>
      </c>
    </row>
    <row r="48" spans="1:16" ht="45">
      <c r="A48" s="126">
        <v>41943</v>
      </c>
      <c r="B48" s="47">
        <v>8576275</v>
      </c>
      <c r="C48" s="48" t="s">
        <v>148</v>
      </c>
      <c r="D48" s="52" t="s">
        <v>694</v>
      </c>
      <c r="E48" s="50">
        <v>41927</v>
      </c>
      <c r="F48" s="50">
        <v>41915</v>
      </c>
      <c r="G48" s="132">
        <v>259738.37</v>
      </c>
      <c r="H48" s="132">
        <v>235000</v>
      </c>
      <c r="I48" s="132">
        <v>199750</v>
      </c>
      <c r="J48" s="49">
        <v>349869.13</v>
      </c>
      <c r="K48" s="49">
        <v>150119.13</v>
      </c>
      <c r="L48" s="47" t="s">
        <v>135</v>
      </c>
      <c r="M48" s="47" t="s">
        <v>63</v>
      </c>
      <c r="N48" s="129" t="s">
        <v>149</v>
      </c>
      <c r="O48" s="129" t="s">
        <v>706</v>
      </c>
      <c r="P48" s="131" t="s">
        <v>65</v>
      </c>
    </row>
    <row r="49" spans="1:16" ht="45">
      <c r="A49" s="126">
        <v>41943</v>
      </c>
      <c r="B49" s="47">
        <v>8576539</v>
      </c>
      <c r="C49" s="48" t="s">
        <v>150</v>
      </c>
      <c r="D49" s="52" t="s">
        <v>694</v>
      </c>
      <c r="E49" s="50">
        <v>41936</v>
      </c>
      <c r="F49" s="50">
        <v>41926</v>
      </c>
      <c r="G49" s="132">
        <v>338774.47</v>
      </c>
      <c r="H49" s="132">
        <v>200000</v>
      </c>
      <c r="I49" s="132">
        <v>170000</v>
      </c>
      <c r="J49" s="49">
        <v>450882.2</v>
      </c>
      <c r="K49" s="49">
        <v>280882.2</v>
      </c>
      <c r="L49" s="47" t="s">
        <v>135</v>
      </c>
      <c r="M49" s="47" t="s">
        <v>63</v>
      </c>
      <c r="N49" s="129" t="s">
        <v>151</v>
      </c>
      <c r="O49" s="129" t="s">
        <v>706</v>
      </c>
      <c r="P49" s="131" t="s">
        <v>65</v>
      </c>
    </row>
    <row r="50" spans="1:16" ht="45">
      <c r="A50" s="126">
        <v>41943</v>
      </c>
      <c r="B50" s="47">
        <v>8577078</v>
      </c>
      <c r="C50" s="48" t="s">
        <v>152</v>
      </c>
      <c r="D50" s="52" t="s">
        <v>694</v>
      </c>
      <c r="E50" s="50">
        <v>41932</v>
      </c>
      <c r="F50" s="50">
        <v>41920</v>
      </c>
      <c r="G50" s="132">
        <v>380851.88</v>
      </c>
      <c r="H50" s="132">
        <v>244000</v>
      </c>
      <c r="I50" s="132">
        <v>207400</v>
      </c>
      <c r="J50" s="49">
        <v>414310.37</v>
      </c>
      <c r="K50" s="49">
        <v>206910.37</v>
      </c>
      <c r="L50" s="47" t="s">
        <v>135</v>
      </c>
      <c r="M50" s="47" t="s">
        <v>63</v>
      </c>
      <c r="N50" s="129" t="s">
        <v>153</v>
      </c>
      <c r="O50" s="129" t="s">
        <v>706</v>
      </c>
      <c r="P50" s="131" t="s">
        <v>65</v>
      </c>
    </row>
    <row r="51" spans="1:16" ht="45">
      <c r="A51" s="126">
        <v>41943</v>
      </c>
      <c r="B51" s="47">
        <v>8577433</v>
      </c>
      <c r="C51" s="48" t="s">
        <v>154</v>
      </c>
      <c r="D51" s="52" t="s">
        <v>694</v>
      </c>
      <c r="E51" s="50">
        <v>41934</v>
      </c>
      <c r="F51" s="50">
        <v>41921</v>
      </c>
      <c r="G51" s="132">
        <v>221078.72</v>
      </c>
      <c r="H51" s="132">
        <v>210000</v>
      </c>
      <c r="I51" s="132">
        <v>178500</v>
      </c>
      <c r="J51" s="49">
        <v>232866.24</v>
      </c>
      <c r="K51" s="49">
        <v>54366.239999999998</v>
      </c>
      <c r="L51" s="47" t="s">
        <v>135</v>
      </c>
      <c r="M51" s="47" t="s">
        <v>63</v>
      </c>
      <c r="N51" s="129" t="s">
        <v>155</v>
      </c>
      <c r="O51" s="129" t="s">
        <v>706</v>
      </c>
      <c r="P51" s="131" t="s">
        <v>65</v>
      </c>
    </row>
    <row r="52" spans="1:16" ht="45">
      <c r="A52" s="126">
        <v>41943</v>
      </c>
      <c r="B52" s="47">
        <v>8578406</v>
      </c>
      <c r="C52" s="48" t="s">
        <v>156</v>
      </c>
      <c r="D52" s="52" t="s">
        <v>694</v>
      </c>
      <c r="E52" s="50">
        <v>41928</v>
      </c>
      <c r="F52" s="50">
        <v>41915</v>
      </c>
      <c r="G52" s="132">
        <v>205592.47</v>
      </c>
      <c r="H52" s="132">
        <v>130000</v>
      </c>
      <c r="I52" s="132">
        <v>110500</v>
      </c>
      <c r="J52" s="49">
        <v>294814.53000000003</v>
      </c>
      <c r="K52" s="49">
        <v>184314.53</v>
      </c>
      <c r="L52" s="47" t="s">
        <v>135</v>
      </c>
      <c r="M52" s="47" t="s">
        <v>63</v>
      </c>
      <c r="N52" s="129" t="s">
        <v>157</v>
      </c>
      <c r="O52" s="129" t="s">
        <v>706</v>
      </c>
      <c r="P52" s="131" t="s">
        <v>65</v>
      </c>
    </row>
    <row r="53" spans="1:16" ht="45">
      <c r="A53" s="126">
        <v>41943</v>
      </c>
      <c r="B53" s="124">
        <v>8578516</v>
      </c>
      <c r="C53" s="125" t="s">
        <v>158</v>
      </c>
      <c r="D53" s="52" t="s">
        <v>694</v>
      </c>
      <c r="E53" s="126">
        <v>41941</v>
      </c>
      <c r="F53" s="126">
        <v>41929</v>
      </c>
      <c r="G53" s="127">
        <v>316204.84000000003</v>
      </c>
      <c r="H53" s="127">
        <v>138000</v>
      </c>
      <c r="I53" s="127">
        <v>117300</v>
      </c>
      <c r="J53" s="128">
        <v>531212.99</v>
      </c>
      <c r="K53" s="128">
        <v>413912.99</v>
      </c>
      <c r="L53" s="124" t="s">
        <v>135</v>
      </c>
      <c r="M53" s="124" t="s">
        <v>63</v>
      </c>
      <c r="N53" s="129" t="s">
        <v>159</v>
      </c>
      <c r="O53" s="129" t="s">
        <v>706</v>
      </c>
      <c r="P53" s="131" t="s">
        <v>65</v>
      </c>
    </row>
    <row r="54" spans="1:16" ht="45">
      <c r="A54" s="126">
        <v>41943</v>
      </c>
      <c r="B54" s="47">
        <v>8578768</v>
      </c>
      <c r="C54" s="48" t="s">
        <v>160</v>
      </c>
      <c r="D54" s="52" t="s">
        <v>694</v>
      </c>
      <c r="E54" s="50">
        <v>41936</v>
      </c>
      <c r="F54" s="50">
        <v>41926</v>
      </c>
      <c r="G54" s="132">
        <v>235258.56</v>
      </c>
      <c r="H54" s="132">
        <v>180000</v>
      </c>
      <c r="I54" s="132">
        <v>153000</v>
      </c>
      <c r="J54" s="49">
        <v>367591.94</v>
      </c>
      <c r="K54" s="49">
        <v>214591.94</v>
      </c>
      <c r="L54" s="47" t="s">
        <v>135</v>
      </c>
      <c r="M54" s="47" t="s">
        <v>63</v>
      </c>
      <c r="N54" s="129" t="s">
        <v>161</v>
      </c>
      <c r="O54" s="129" t="s">
        <v>706</v>
      </c>
      <c r="P54" s="131" t="s">
        <v>65</v>
      </c>
    </row>
    <row r="55" spans="1:16" ht="60">
      <c r="A55" s="126">
        <v>41943</v>
      </c>
      <c r="B55" s="47">
        <v>8549569</v>
      </c>
      <c r="C55" s="48" t="s">
        <v>162</v>
      </c>
      <c r="D55" s="52" t="s">
        <v>693</v>
      </c>
      <c r="E55" s="50">
        <v>41942</v>
      </c>
      <c r="F55" s="50">
        <v>41929</v>
      </c>
      <c r="G55" s="132">
        <v>360635.28</v>
      </c>
      <c r="H55" s="132">
        <v>389900</v>
      </c>
      <c r="I55" s="132">
        <v>331415</v>
      </c>
      <c r="J55" s="49">
        <v>520937.87</v>
      </c>
      <c r="K55" s="49">
        <v>189522.87</v>
      </c>
      <c r="L55" s="47" t="s">
        <v>135</v>
      </c>
      <c r="M55" s="47" t="s">
        <v>63</v>
      </c>
      <c r="N55" s="129" t="s">
        <v>163</v>
      </c>
      <c r="O55" s="129" t="s">
        <v>706</v>
      </c>
      <c r="P55" s="131" t="s">
        <v>65</v>
      </c>
    </row>
    <row r="56" spans="1:16" ht="45">
      <c r="A56" s="126">
        <v>41943</v>
      </c>
      <c r="B56" s="124">
        <v>8549670</v>
      </c>
      <c r="C56" s="125" t="s">
        <v>164</v>
      </c>
      <c r="D56" s="52" t="s">
        <v>693</v>
      </c>
      <c r="E56" s="126">
        <v>41941</v>
      </c>
      <c r="F56" s="126">
        <v>41929</v>
      </c>
      <c r="G56" s="127">
        <v>363710.89</v>
      </c>
      <c r="H56" s="127">
        <v>250000</v>
      </c>
      <c r="I56" s="127">
        <v>212500</v>
      </c>
      <c r="J56" s="128">
        <v>451991.18</v>
      </c>
      <c r="K56" s="128">
        <v>239491.18</v>
      </c>
      <c r="L56" s="124" t="s">
        <v>135</v>
      </c>
      <c r="M56" s="124" t="s">
        <v>63</v>
      </c>
      <c r="N56" s="129" t="s">
        <v>165</v>
      </c>
      <c r="O56" s="129" t="s">
        <v>706</v>
      </c>
      <c r="P56" s="131" t="s">
        <v>65</v>
      </c>
    </row>
    <row r="57" spans="1:16" ht="45">
      <c r="A57" s="126">
        <v>41943</v>
      </c>
      <c r="B57" s="47">
        <v>8561007</v>
      </c>
      <c r="C57" s="48" t="s">
        <v>166</v>
      </c>
      <c r="D57" s="52" t="s">
        <v>693</v>
      </c>
      <c r="E57" s="50">
        <v>41932</v>
      </c>
      <c r="F57" s="50">
        <v>41920</v>
      </c>
      <c r="G57" s="132">
        <v>369494.55</v>
      </c>
      <c r="H57" s="132">
        <v>815000</v>
      </c>
      <c r="I57" s="132">
        <v>692750</v>
      </c>
      <c r="J57" s="49">
        <v>521440.57</v>
      </c>
      <c r="K57" s="49">
        <v>-171309.43</v>
      </c>
      <c r="L57" s="47" t="s">
        <v>135</v>
      </c>
      <c r="M57" s="47" t="s">
        <v>63</v>
      </c>
      <c r="N57" s="129" t="s">
        <v>167</v>
      </c>
      <c r="O57" s="129" t="s">
        <v>139</v>
      </c>
      <c r="P57" s="131" t="s">
        <v>65</v>
      </c>
    </row>
    <row r="58" spans="1:16" ht="45">
      <c r="A58" s="126">
        <v>41943</v>
      </c>
      <c r="B58" s="47">
        <v>8569061</v>
      </c>
      <c r="C58" s="48" t="s">
        <v>168</v>
      </c>
      <c r="D58" s="52" t="s">
        <v>695</v>
      </c>
      <c r="E58" s="50">
        <v>41939</v>
      </c>
      <c r="F58" s="50">
        <v>41926</v>
      </c>
      <c r="G58" s="132">
        <v>217843.07</v>
      </c>
      <c r="H58" s="132">
        <v>220000</v>
      </c>
      <c r="I58" s="132">
        <v>187000</v>
      </c>
      <c r="J58" s="49">
        <v>280759.21000000002</v>
      </c>
      <c r="K58" s="49">
        <v>93759.21</v>
      </c>
      <c r="L58" s="47" t="s">
        <v>135</v>
      </c>
      <c r="M58" s="47" t="s">
        <v>63</v>
      </c>
      <c r="N58" s="129" t="s">
        <v>169</v>
      </c>
      <c r="O58" s="129" t="s">
        <v>706</v>
      </c>
      <c r="P58" s="131" t="s">
        <v>65</v>
      </c>
    </row>
    <row r="59" spans="1:16" ht="60">
      <c r="A59" s="126">
        <v>41943</v>
      </c>
      <c r="B59" s="47">
        <v>8570750</v>
      </c>
      <c r="C59" s="48" t="s">
        <v>170</v>
      </c>
      <c r="D59" s="52" t="s">
        <v>695</v>
      </c>
      <c r="E59" s="50">
        <v>41915</v>
      </c>
      <c r="F59" s="50"/>
      <c r="G59" s="132">
        <v>449504.27</v>
      </c>
      <c r="H59" s="132">
        <v>380000</v>
      </c>
      <c r="I59" s="132">
        <v>323000</v>
      </c>
      <c r="J59" s="49">
        <v>254737.4</v>
      </c>
      <c r="K59" s="49">
        <v>-68262.600000000006</v>
      </c>
      <c r="L59" s="47" t="s">
        <v>135</v>
      </c>
      <c r="M59" s="47" t="s">
        <v>63</v>
      </c>
      <c r="N59" s="129" t="s">
        <v>171</v>
      </c>
      <c r="O59" s="129" t="s">
        <v>172</v>
      </c>
      <c r="P59" s="131" t="s">
        <v>65</v>
      </c>
    </row>
    <row r="60" spans="1:16" ht="45">
      <c r="A60" s="126">
        <v>41943</v>
      </c>
      <c r="B60" s="47">
        <v>8573205</v>
      </c>
      <c r="C60" s="48" t="s">
        <v>173</v>
      </c>
      <c r="D60" s="52" t="s">
        <v>694</v>
      </c>
      <c r="E60" s="50">
        <v>41929</v>
      </c>
      <c r="F60" s="50">
        <v>41920</v>
      </c>
      <c r="G60" s="132">
        <v>401363.07</v>
      </c>
      <c r="H60" s="132">
        <v>299000</v>
      </c>
      <c r="I60" s="132">
        <v>254150</v>
      </c>
      <c r="J60" s="49">
        <v>526238.03</v>
      </c>
      <c r="K60" s="49">
        <v>272088.03000000003</v>
      </c>
      <c r="L60" s="47" t="s">
        <v>135</v>
      </c>
      <c r="M60" s="47" t="s">
        <v>63</v>
      </c>
      <c r="N60" s="129" t="s">
        <v>174</v>
      </c>
      <c r="O60" s="129" t="s">
        <v>706</v>
      </c>
      <c r="P60" s="131" t="s">
        <v>65</v>
      </c>
    </row>
    <row r="61" spans="1:16" ht="45">
      <c r="A61" s="126">
        <v>41943</v>
      </c>
      <c r="B61" s="47">
        <v>8573839</v>
      </c>
      <c r="C61" s="48" t="s">
        <v>175</v>
      </c>
      <c r="D61" s="52" t="s">
        <v>694</v>
      </c>
      <c r="E61" s="50">
        <v>41928</v>
      </c>
      <c r="F61" s="50">
        <v>41915</v>
      </c>
      <c r="G61" s="132">
        <v>264991.77</v>
      </c>
      <c r="H61" s="132">
        <v>133000</v>
      </c>
      <c r="I61" s="132">
        <v>113050</v>
      </c>
      <c r="J61" s="49">
        <v>409229.49</v>
      </c>
      <c r="K61" s="49">
        <v>296179.49</v>
      </c>
      <c r="L61" s="47" t="s">
        <v>135</v>
      </c>
      <c r="M61" s="47" t="s">
        <v>63</v>
      </c>
      <c r="N61" s="129" t="s">
        <v>176</v>
      </c>
      <c r="O61" s="129" t="s">
        <v>706</v>
      </c>
      <c r="P61" s="131" t="s">
        <v>65</v>
      </c>
    </row>
    <row r="62" spans="1:16" ht="45">
      <c r="A62" s="126">
        <v>41973</v>
      </c>
      <c r="B62" s="47">
        <v>8573965</v>
      </c>
      <c r="C62" s="48" t="s">
        <v>196</v>
      </c>
      <c r="D62" s="52" t="s">
        <v>694</v>
      </c>
      <c r="E62" s="50">
        <v>41954</v>
      </c>
      <c r="F62" s="50">
        <v>41941</v>
      </c>
      <c r="G62" s="132">
        <v>304801.49</v>
      </c>
      <c r="H62" s="132">
        <v>186000</v>
      </c>
      <c r="I62" s="132">
        <v>158100</v>
      </c>
      <c r="J62" s="49">
        <v>347577.36</v>
      </c>
      <c r="K62" s="49">
        <v>189477.36</v>
      </c>
      <c r="L62" s="47" t="s">
        <v>135</v>
      </c>
      <c r="M62" s="47" t="s">
        <v>63</v>
      </c>
      <c r="N62" s="129" t="s">
        <v>707</v>
      </c>
      <c r="O62" s="129"/>
      <c r="P62" s="131" t="s">
        <v>65</v>
      </c>
    </row>
    <row r="63" spans="1:16" ht="45">
      <c r="A63" s="126">
        <v>41973</v>
      </c>
      <c r="B63" s="47">
        <v>8574629</v>
      </c>
      <c r="C63" s="48" t="s">
        <v>197</v>
      </c>
      <c r="D63" s="52" t="s">
        <v>694</v>
      </c>
      <c r="E63" s="50">
        <v>41957</v>
      </c>
      <c r="F63" s="50">
        <v>41947</v>
      </c>
      <c r="G63" s="132">
        <v>293535.53000000003</v>
      </c>
      <c r="H63" s="132">
        <v>135000</v>
      </c>
      <c r="I63" s="132">
        <v>114750</v>
      </c>
      <c r="J63" s="49">
        <v>366992.09</v>
      </c>
      <c r="K63" s="49">
        <v>252242.09</v>
      </c>
      <c r="L63" s="47" t="s">
        <v>135</v>
      </c>
      <c r="M63" s="47" t="s">
        <v>63</v>
      </c>
      <c r="N63" s="129" t="s">
        <v>707</v>
      </c>
      <c r="O63" s="129"/>
      <c r="P63" s="131" t="s">
        <v>65</v>
      </c>
    </row>
    <row r="64" spans="1:16" ht="45">
      <c r="A64" s="126">
        <v>41973</v>
      </c>
      <c r="B64" s="47">
        <v>8574887</v>
      </c>
      <c r="C64" s="48" t="s">
        <v>198</v>
      </c>
      <c r="D64" s="52" t="s">
        <v>694</v>
      </c>
      <c r="E64" s="50">
        <v>41947</v>
      </c>
      <c r="F64" s="50">
        <v>41936</v>
      </c>
      <c r="G64" s="132">
        <v>176049.36</v>
      </c>
      <c r="H64" s="132">
        <v>97500</v>
      </c>
      <c r="I64" s="132">
        <v>82875</v>
      </c>
      <c r="J64" s="49">
        <v>232754.31</v>
      </c>
      <c r="K64" s="49">
        <v>149879.31</v>
      </c>
      <c r="L64" s="47" t="s">
        <v>135</v>
      </c>
      <c r="M64" s="47" t="s">
        <v>63</v>
      </c>
      <c r="N64" s="129" t="s">
        <v>707</v>
      </c>
      <c r="O64" s="129"/>
      <c r="P64" s="131" t="s">
        <v>65</v>
      </c>
    </row>
    <row r="65" spans="1:16" ht="45">
      <c r="A65" s="126">
        <v>41973</v>
      </c>
      <c r="B65" s="47">
        <v>8576019</v>
      </c>
      <c r="C65" s="48" t="s">
        <v>199</v>
      </c>
      <c r="D65" s="52" t="s">
        <v>694</v>
      </c>
      <c r="E65" s="50">
        <v>41953</v>
      </c>
      <c r="F65" s="50">
        <v>41941</v>
      </c>
      <c r="G65" s="132">
        <v>245574</v>
      </c>
      <c r="H65" s="132">
        <v>192000</v>
      </c>
      <c r="I65" s="132">
        <v>163200</v>
      </c>
      <c r="J65" s="49">
        <v>362029.86</v>
      </c>
      <c r="K65" s="49">
        <v>198829.86</v>
      </c>
      <c r="L65" s="47" t="s">
        <v>135</v>
      </c>
      <c r="M65" s="47" t="s">
        <v>63</v>
      </c>
      <c r="N65" s="129" t="s">
        <v>707</v>
      </c>
      <c r="O65" s="129"/>
      <c r="P65" s="131" t="s">
        <v>65</v>
      </c>
    </row>
    <row r="66" spans="1:16" ht="45">
      <c r="A66" s="126">
        <v>41973</v>
      </c>
      <c r="B66" s="47">
        <v>8576930</v>
      </c>
      <c r="C66" s="48" t="s">
        <v>200</v>
      </c>
      <c r="D66" s="52" t="s">
        <v>694</v>
      </c>
      <c r="E66" s="50">
        <v>41949</v>
      </c>
      <c r="F66" s="50">
        <v>41940</v>
      </c>
      <c r="G66" s="132">
        <v>153773.32</v>
      </c>
      <c r="H66" s="132">
        <v>110000</v>
      </c>
      <c r="I66" s="132">
        <v>93500</v>
      </c>
      <c r="J66" s="49">
        <v>194172.93</v>
      </c>
      <c r="K66" s="49">
        <v>100672.93</v>
      </c>
      <c r="L66" s="47" t="s">
        <v>135</v>
      </c>
      <c r="M66" s="47" t="s">
        <v>63</v>
      </c>
      <c r="N66" s="129" t="s">
        <v>707</v>
      </c>
      <c r="O66" s="129"/>
      <c r="P66" s="131" t="s">
        <v>65</v>
      </c>
    </row>
    <row r="67" spans="1:16" ht="45">
      <c r="A67" s="126">
        <v>41973</v>
      </c>
      <c r="B67" s="47">
        <v>8577283</v>
      </c>
      <c r="C67" s="48" t="s">
        <v>201</v>
      </c>
      <c r="D67" s="52" t="s">
        <v>694</v>
      </c>
      <c r="E67" s="50">
        <v>41960</v>
      </c>
      <c r="F67" s="50">
        <v>41949</v>
      </c>
      <c r="G67" s="132">
        <v>241351.83</v>
      </c>
      <c r="H67" s="132">
        <v>105000</v>
      </c>
      <c r="I67" s="132">
        <v>89250</v>
      </c>
      <c r="J67" s="49">
        <v>297998.55</v>
      </c>
      <c r="K67" s="49">
        <v>208748.55</v>
      </c>
      <c r="L67" s="47" t="s">
        <v>135</v>
      </c>
      <c r="M67" s="47" t="s">
        <v>63</v>
      </c>
      <c r="N67" s="129" t="s">
        <v>707</v>
      </c>
      <c r="O67" s="129"/>
      <c r="P67" s="131" t="s">
        <v>65</v>
      </c>
    </row>
    <row r="68" spans="1:16" ht="45">
      <c r="A68" s="126">
        <v>41973</v>
      </c>
      <c r="B68" s="47">
        <v>8577559</v>
      </c>
      <c r="C68" s="48" t="s">
        <v>202</v>
      </c>
      <c r="D68" s="52" t="s">
        <v>694</v>
      </c>
      <c r="E68" s="50">
        <v>41946</v>
      </c>
      <c r="F68" s="50">
        <v>41932</v>
      </c>
      <c r="G68" s="132">
        <v>166151.57999999999</v>
      </c>
      <c r="H68" s="132">
        <v>90000</v>
      </c>
      <c r="I68" s="132">
        <v>76500</v>
      </c>
      <c r="J68" s="49">
        <v>240857.09</v>
      </c>
      <c r="K68" s="49">
        <v>164357.09</v>
      </c>
      <c r="L68" s="47" t="s">
        <v>135</v>
      </c>
      <c r="M68" s="47" t="s">
        <v>63</v>
      </c>
      <c r="N68" s="129" t="s">
        <v>707</v>
      </c>
      <c r="O68" s="129"/>
      <c r="P68" s="131" t="s">
        <v>65</v>
      </c>
    </row>
    <row r="69" spans="1:16" ht="45">
      <c r="A69" s="126">
        <v>41973</v>
      </c>
      <c r="B69" s="47">
        <v>8578360</v>
      </c>
      <c r="C69" s="48" t="s">
        <v>203</v>
      </c>
      <c r="D69" s="52" t="s">
        <v>694</v>
      </c>
      <c r="E69" s="50">
        <v>41962</v>
      </c>
      <c r="F69" s="50">
        <v>41949</v>
      </c>
      <c r="G69" s="132">
        <v>215500.14</v>
      </c>
      <c r="H69" s="132">
        <v>83000</v>
      </c>
      <c r="I69" s="132">
        <v>70550</v>
      </c>
      <c r="J69" s="49">
        <v>276185.2</v>
      </c>
      <c r="K69" s="49">
        <v>205635.20000000001</v>
      </c>
      <c r="L69" s="47" t="s">
        <v>135</v>
      </c>
      <c r="M69" s="47" t="s">
        <v>63</v>
      </c>
      <c r="N69" s="129" t="s">
        <v>707</v>
      </c>
      <c r="O69" s="129"/>
      <c r="P69" s="131" t="s">
        <v>65</v>
      </c>
    </row>
    <row r="70" spans="1:16" ht="45">
      <c r="A70" s="126">
        <v>41973</v>
      </c>
      <c r="B70" s="47">
        <v>8539608</v>
      </c>
      <c r="C70" s="48" t="s">
        <v>204</v>
      </c>
      <c r="D70" s="52" t="s">
        <v>693</v>
      </c>
      <c r="E70" s="50">
        <v>41949</v>
      </c>
      <c r="F70" s="50">
        <v>41940</v>
      </c>
      <c r="G70" s="132">
        <v>350838.7</v>
      </c>
      <c r="H70" s="132">
        <v>267500</v>
      </c>
      <c r="I70" s="132">
        <v>227375</v>
      </c>
      <c r="J70" s="49">
        <v>606683.31000000006</v>
      </c>
      <c r="K70" s="49">
        <v>379308.31</v>
      </c>
      <c r="L70" s="47" t="s">
        <v>135</v>
      </c>
      <c r="M70" s="47" t="s">
        <v>63</v>
      </c>
      <c r="N70" s="129" t="s">
        <v>707</v>
      </c>
      <c r="O70" s="129"/>
      <c r="P70" s="131" t="s">
        <v>65</v>
      </c>
    </row>
    <row r="71" spans="1:16" ht="45">
      <c r="A71" s="126">
        <v>41973</v>
      </c>
      <c r="B71" s="47">
        <v>8543677</v>
      </c>
      <c r="C71" s="48" t="s">
        <v>205</v>
      </c>
      <c r="D71" s="52" t="s">
        <v>693</v>
      </c>
      <c r="E71" s="50">
        <v>41949</v>
      </c>
      <c r="F71" s="50">
        <v>41940</v>
      </c>
      <c r="G71" s="132">
        <v>213077.16</v>
      </c>
      <c r="H71" s="132">
        <v>159000</v>
      </c>
      <c r="I71" s="132">
        <v>135150</v>
      </c>
      <c r="J71" s="49">
        <v>251170.42</v>
      </c>
      <c r="K71" s="49">
        <v>116020.42</v>
      </c>
      <c r="L71" s="47" t="s">
        <v>135</v>
      </c>
      <c r="M71" s="47" t="s">
        <v>63</v>
      </c>
      <c r="N71" s="129" t="s">
        <v>707</v>
      </c>
      <c r="O71" s="129"/>
      <c r="P71" s="131" t="s">
        <v>65</v>
      </c>
    </row>
    <row r="72" spans="1:16" ht="45">
      <c r="A72" s="126">
        <v>41973</v>
      </c>
      <c r="B72" s="47">
        <v>8545406</v>
      </c>
      <c r="C72" s="48" t="s">
        <v>206</v>
      </c>
      <c r="D72" s="52" t="s">
        <v>693</v>
      </c>
      <c r="E72" s="50">
        <v>41946</v>
      </c>
      <c r="F72" s="50">
        <v>41932</v>
      </c>
      <c r="G72" s="132">
        <v>396000</v>
      </c>
      <c r="H72" s="132">
        <v>335000</v>
      </c>
      <c r="I72" s="132">
        <v>284750</v>
      </c>
      <c r="J72" s="49">
        <v>551805.12</v>
      </c>
      <c r="K72" s="49">
        <v>267055.12</v>
      </c>
      <c r="L72" s="47" t="s">
        <v>135</v>
      </c>
      <c r="M72" s="47" t="s">
        <v>63</v>
      </c>
      <c r="N72" s="129" t="s">
        <v>707</v>
      </c>
      <c r="O72" s="129"/>
      <c r="P72" s="131" t="s">
        <v>65</v>
      </c>
    </row>
    <row r="73" spans="1:16" ht="45">
      <c r="A73" s="126">
        <v>41973</v>
      </c>
      <c r="B73" s="47">
        <v>8545588</v>
      </c>
      <c r="C73" s="48" t="s">
        <v>207</v>
      </c>
      <c r="D73" s="52" t="s">
        <v>693</v>
      </c>
      <c r="E73" s="50">
        <v>41967</v>
      </c>
      <c r="F73" s="50">
        <v>41954</v>
      </c>
      <c r="G73" s="132">
        <v>176871</v>
      </c>
      <c r="H73" s="132">
        <v>190000</v>
      </c>
      <c r="I73" s="132">
        <v>161500</v>
      </c>
      <c r="J73" s="49">
        <v>292746.12</v>
      </c>
      <c r="K73" s="49">
        <v>131246.12</v>
      </c>
      <c r="L73" s="47" t="s">
        <v>135</v>
      </c>
      <c r="M73" s="47" t="s">
        <v>63</v>
      </c>
      <c r="N73" s="129" t="s">
        <v>707</v>
      </c>
      <c r="O73" s="129"/>
      <c r="P73" s="131" t="s">
        <v>65</v>
      </c>
    </row>
    <row r="74" spans="1:16" ht="45">
      <c r="A74" s="126">
        <v>41973</v>
      </c>
      <c r="B74" s="47">
        <v>8548997</v>
      </c>
      <c r="C74" s="48" t="s">
        <v>208</v>
      </c>
      <c r="D74" s="52" t="s">
        <v>693</v>
      </c>
      <c r="E74" s="50">
        <v>41955</v>
      </c>
      <c r="F74" s="50">
        <v>41942</v>
      </c>
      <c r="G74" s="132">
        <v>199790.9</v>
      </c>
      <c r="H74" s="132">
        <v>236000</v>
      </c>
      <c r="I74" s="132">
        <v>200600</v>
      </c>
      <c r="J74" s="49">
        <v>293702.76</v>
      </c>
      <c r="K74" s="49">
        <v>93102.76</v>
      </c>
      <c r="L74" s="47" t="s">
        <v>135</v>
      </c>
      <c r="M74" s="47" t="s">
        <v>63</v>
      </c>
      <c r="N74" s="129" t="s">
        <v>707</v>
      </c>
      <c r="O74" s="129"/>
      <c r="P74" s="131" t="s">
        <v>65</v>
      </c>
    </row>
    <row r="75" spans="1:16" ht="45">
      <c r="A75" s="126">
        <v>41973</v>
      </c>
      <c r="B75" s="47">
        <v>8566924</v>
      </c>
      <c r="C75" s="48" t="s">
        <v>209</v>
      </c>
      <c r="D75" s="52" t="s">
        <v>693</v>
      </c>
      <c r="E75" s="50">
        <v>41947</v>
      </c>
      <c r="F75" s="50">
        <v>41936</v>
      </c>
      <c r="G75" s="132">
        <v>218750</v>
      </c>
      <c r="H75" s="132">
        <v>170000</v>
      </c>
      <c r="I75" s="132">
        <v>144500</v>
      </c>
      <c r="J75" s="49">
        <v>288481.24</v>
      </c>
      <c r="K75" s="49">
        <v>143981.24</v>
      </c>
      <c r="L75" s="47" t="s">
        <v>135</v>
      </c>
      <c r="M75" s="47" t="s">
        <v>63</v>
      </c>
      <c r="N75" s="129" t="s">
        <v>707</v>
      </c>
      <c r="O75" s="129"/>
      <c r="P75" s="131" t="s">
        <v>65</v>
      </c>
    </row>
    <row r="76" spans="1:16" ht="45">
      <c r="A76" s="126">
        <v>41973</v>
      </c>
      <c r="B76" s="47">
        <v>8526256</v>
      </c>
      <c r="C76" s="48" t="s">
        <v>210</v>
      </c>
      <c r="D76" s="52" t="s">
        <v>691</v>
      </c>
      <c r="E76" s="50">
        <v>41962</v>
      </c>
      <c r="F76" s="50">
        <v>41949</v>
      </c>
      <c r="G76" s="132">
        <v>228384.43</v>
      </c>
      <c r="H76" s="132">
        <v>185000</v>
      </c>
      <c r="I76" s="132">
        <v>157250</v>
      </c>
      <c r="J76" s="49">
        <v>279270.89</v>
      </c>
      <c r="K76" s="49">
        <v>122020.89</v>
      </c>
      <c r="L76" s="47" t="s">
        <v>135</v>
      </c>
      <c r="M76" s="47" t="s">
        <v>63</v>
      </c>
      <c r="N76" s="129" t="s">
        <v>707</v>
      </c>
      <c r="O76" s="129"/>
      <c r="P76" s="131" t="s">
        <v>65</v>
      </c>
    </row>
    <row r="77" spans="1:16" ht="30">
      <c r="A77" s="126">
        <v>41973</v>
      </c>
      <c r="B77" s="47">
        <v>8527044</v>
      </c>
      <c r="C77" s="48" t="s">
        <v>211</v>
      </c>
      <c r="D77" s="52" t="s">
        <v>691</v>
      </c>
      <c r="E77" s="50">
        <v>41948</v>
      </c>
      <c r="F77" s="50">
        <v>41938</v>
      </c>
      <c r="G77" s="132">
        <v>156267.54999999999</v>
      </c>
      <c r="H77" s="132">
        <v>220000</v>
      </c>
      <c r="I77" s="132">
        <v>187000</v>
      </c>
      <c r="J77" s="49">
        <v>176507.2</v>
      </c>
      <c r="K77" s="49">
        <v>-10492.8</v>
      </c>
      <c r="L77" s="47" t="s">
        <v>135</v>
      </c>
      <c r="M77" s="47" t="s">
        <v>63</v>
      </c>
      <c r="N77" s="129" t="s">
        <v>139</v>
      </c>
      <c r="O77" s="129"/>
      <c r="P77" s="131" t="s">
        <v>65</v>
      </c>
    </row>
    <row r="78" spans="1:16" ht="45">
      <c r="A78" s="126">
        <v>41973</v>
      </c>
      <c r="B78" s="47">
        <v>8569179</v>
      </c>
      <c r="C78" s="48" t="s">
        <v>212</v>
      </c>
      <c r="D78" s="52" t="s">
        <v>695</v>
      </c>
      <c r="E78" s="50">
        <v>41948</v>
      </c>
      <c r="F78" s="50">
        <v>41938</v>
      </c>
      <c r="G78" s="132">
        <v>233440.91</v>
      </c>
      <c r="H78" s="132">
        <v>147000</v>
      </c>
      <c r="I78" s="132">
        <v>124950</v>
      </c>
      <c r="J78" s="49">
        <v>308277.68</v>
      </c>
      <c r="K78" s="49">
        <v>183327.68</v>
      </c>
      <c r="L78" s="47" t="s">
        <v>135</v>
      </c>
      <c r="M78" s="47" t="s">
        <v>63</v>
      </c>
      <c r="N78" s="129" t="s">
        <v>707</v>
      </c>
      <c r="O78" s="129"/>
      <c r="P78" s="131" t="s">
        <v>65</v>
      </c>
    </row>
    <row r="79" spans="1:16" ht="45">
      <c r="A79" s="126">
        <v>41973</v>
      </c>
      <c r="B79" s="47">
        <v>8570751</v>
      </c>
      <c r="C79" s="48" t="s">
        <v>213</v>
      </c>
      <c r="D79" s="52" t="s">
        <v>695</v>
      </c>
      <c r="E79" s="50">
        <v>41964</v>
      </c>
      <c r="F79" s="50">
        <v>41954</v>
      </c>
      <c r="G79" s="132">
        <v>291432.53000000003</v>
      </c>
      <c r="H79" s="132">
        <v>152000</v>
      </c>
      <c r="I79" s="132">
        <v>129200</v>
      </c>
      <c r="J79" s="49">
        <v>327403.11</v>
      </c>
      <c r="K79" s="49">
        <v>198203.11</v>
      </c>
      <c r="L79" s="47" t="s">
        <v>135</v>
      </c>
      <c r="M79" s="47" t="s">
        <v>63</v>
      </c>
      <c r="N79" s="129" t="s">
        <v>707</v>
      </c>
      <c r="O79" s="129"/>
      <c r="P79" s="131" t="s">
        <v>65</v>
      </c>
    </row>
    <row r="80" spans="1:16" ht="45">
      <c r="A80" s="126">
        <v>41973</v>
      </c>
      <c r="B80" s="47">
        <v>8571184</v>
      </c>
      <c r="C80" s="48" t="s">
        <v>214</v>
      </c>
      <c r="D80" s="52" t="s">
        <v>695</v>
      </c>
      <c r="E80" s="50">
        <v>41950</v>
      </c>
      <c r="F80" s="50">
        <v>41940</v>
      </c>
      <c r="G80" s="132">
        <v>408054.12</v>
      </c>
      <c r="H80" s="132">
        <v>140000</v>
      </c>
      <c r="I80" s="132">
        <v>119000</v>
      </c>
      <c r="J80" s="49">
        <v>422737.74</v>
      </c>
      <c r="K80" s="49">
        <v>303737.74</v>
      </c>
      <c r="L80" s="47" t="s">
        <v>135</v>
      </c>
      <c r="M80" s="47" t="s">
        <v>63</v>
      </c>
      <c r="N80" s="129" t="s">
        <v>707</v>
      </c>
      <c r="O80" s="129"/>
      <c r="P80" s="131" t="s">
        <v>65</v>
      </c>
    </row>
    <row r="81" spans="1:16" ht="45">
      <c r="A81" s="126">
        <v>41973</v>
      </c>
      <c r="B81" s="47">
        <v>8572301</v>
      </c>
      <c r="C81" s="48" t="s">
        <v>215</v>
      </c>
      <c r="D81" s="52" t="s">
        <v>695</v>
      </c>
      <c r="E81" s="50">
        <v>41962</v>
      </c>
      <c r="F81" s="50">
        <v>41949</v>
      </c>
      <c r="G81" s="132">
        <v>294161.88</v>
      </c>
      <c r="H81" s="132">
        <v>295000</v>
      </c>
      <c r="I81" s="132">
        <v>250750</v>
      </c>
      <c r="J81" s="49">
        <v>409137.84</v>
      </c>
      <c r="K81" s="49">
        <v>158387.84</v>
      </c>
      <c r="L81" s="47" t="s">
        <v>135</v>
      </c>
      <c r="M81" s="47" t="s">
        <v>63</v>
      </c>
      <c r="N81" s="129" t="s">
        <v>707</v>
      </c>
      <c r="O81" s="129"/>
      <c r="P81" s="131" t="s">
        <v>65</v>
      </c>
    </row>
    <row r="82" spans="1:16" ht="45">
      <c r="A82" s="126">
        <v>42004</v>
      </c>
      <c r="B82" s="47">
        <v>8552174</v>
      </c>
      <c r="C82" s="48" t="s">
        <v>244</v>
      </c>
      <c r="D82" s="52" t="s">
        <v>693</v>
      </c>
      <c r="E82" s="50">
        <v>41975</v>
      </c>
      <c r="F82" s="50">
        <v>41962</v>
      </c>
      <c r="G82" s="132">
        <v>210035.05</v>
      </c>
      <c r="H82" s="132">
        <v>146000</v>
      </c>
      <c r="I82" s="132">
        <v>124100</v>
      </c>
      <c r="J82" s="49">
        <v>279183.90999999997</v>
      </c>
      <c r="K82" s="49">
        <v>155083.91</v>
      </c>
      <c r="L82" s="47" t="s">
        <v>135</v>
      </c>
      <c r="M82" s="47" t="s">
        <v>63</v>
      </c>
      <c r="N82" s="129" t="s">
        <v>707</v>
      </c>
      <c r="O82" s="129"/>
      <c r="P82" s="131" t="s">
        <v>65</v>
      </c>
    </row>
    <row r="83" spans="1:16" ht="120">
      <c r="A83" s="126">
        <v>42004</v>
      </c>
      <c r="B83" s="47">
        <v>8523548</v>
      </c>
      <c r="C83" s="48" t="s">
        <v>245</v>
      </c>
      <c r="D83" s="52" t="s">
        <v>691</v>
      </c>
      <c r="E83" s="50">
        <v>41978</v>
      </c>
      <c r="F83" s="50"/>
      <c r="G83" s="132">
        <v>198974.91</v>
      </c>
      <c r="H83" s="132">
        <v>135000</v>
      </c>
      <c r="I83" s="132">
        <v>114750</v>
      </c>
      <c r="J83" s="49">
        <v>219089.79</v>
      </c>
      <c r="K83" s="49">
        <v>104339.79</v>
      </c>
      <c r="L83" s="47" t="s">
        <v>135</v>
      </c>
      <c r="M83" s="47" t="s">
        <v>63</v>
      </c>
      <c r="N83" s="129" t="s">
        <v>246</v>
      </c>
      <c r="O83" s="129"/>
      <c r="P83" s="139" t="s">
        <v>247</v>
      </c>
    </row>
    <row r="84" spans="1:16" ht="30">
      <c r="A84" s="126">
        <v>42004</v>
      </c>
      <c r="B84" s="47">
        <v>8535674</v>
      </c>
      <c r="C84" s="48" t="s">
        <v>248</v>
      </c>
      <c r="D84" s="52" t="s">
        <v>696</v>
      </c>
      <c r="E84" s="50">
        <v>41991</v>
      </c>
      <c r="F84" s="50">
        <v>41977</v>
      </c>
      <c r="G84" s="132">
        <v>254950.42</v>
      </c>
      <c r="H84" s="132">
        <v>320000</v>
      </c>
      <c r="I84" s="132">
        <v>272000</v>
      </c>
      <c r="J84" s="49">
        <v>262097.19</v>
      </c>
      <c r="K84" s="49">
        <v>-9902.81</v>
      </c>
      <c r="L84" s="47" t="s">
        <v>135</v>
      </c>
      <c r="M84" s="47" t="s">
        <v>63</v>
      </c>
      <c r="N84" s="129" t="s">
        <v>139</v>
      </c>
      <c r="O84" s="129"/>
      <c r="P84" s="131" t="s">
        <v>65</v>
      </c>
    </row>
    <row r="85" spans="1:16" ht="45">
      <c r="A85" s="126">
        <v>42004</v>
      </c>
      <c r="B85" s="47">
        <v>8536886</v>
      </c>
      <c r="C85" s="48" t="s">
        <v>249</v>
      </c>
      <c r="D85" s="52" t="s">
        <v>693</v>
      </c>
      <c r="E85" s="50">
        <v>41977</v>
      </c>
      <c r="F85" s="50">
        <v>41964</v>
      </c>
      <c r="G85" s="132">
        <v>219351.28</v>
      </c>
      <c r="H85" s="132">
        <v>160000</v>
      </c>
      <c r="I85" s="132">
        <v>136000</v>
      </c>
      <c r="J85" s="49">
        <v>246111.05</v>
      </c>
      <c r="K85" s="49">
        <v>110111.05</v>
      </c>
      <c r="L85" s="47" t="s">
        <v>135</v>
      </c>
      <c r="M85" s="47" t="s">
        <v>63</v>
      </c>
      <c r="N85" s="129" t="s">
        <v>707</v>
      </c>
      <c r="O85" s="129"/>
      <c r="P85" s="131" t="s">
        <v>65</v>
      </c>
    </row>
    <row r="86" spans="1:16" ht="45">
      <c r="A86" s="126">
        <v>42004</v>
      </c>
      <c r="B86" s="47">
        <v>8538629</v>
      </c>
      <c r="C86" s="48" t="s">
        <v>250</v>
      </c>
      <c r="D86" s="52" t="s">
        <v>693</v>
      </c>
      <c r="E86" s="50">
        <v>41989</v>
      </c>
      <c r="F86" s="50">
        <v>41975</v>
      </c>
      <c r="G86" s="132">
        <v>164097.32999999999</v>
      </c>
      <c r="H86" s="132">
        <v>135000</v>
      </c>
      <c r="I86" s="132">
        <v>114750</v>
      </c>
      <c r="J86" s="49">
        <v>260280.89</v>
      </c>
      <c r="K86" s="49">
        <v>145530.89000000001</v>
      </c>
      <c r="L86" s="47" t="s">
        <v>135</v>
      </c>
      <c r="M86" s="47" t="s">
        <v>63</v>
      </c>
      <c r="N86" s="129" t="s">
        <v>707</v>
      </c>
      <c r="O86" s="129"/>
      <c r="P86" s="131" t="s">
        <v>65</v>
      </c>
    </row>
    <row r="87" spans="1:16" ht="30">
      <c r="A87" s="126">
        <v>42004</v>
      </c>
      <c r="B87" s="47">
        <v>8539638</v>
      </c>
      <c r="C87" s="48" t="s">
        <v>251</v>
      </c>
      <c r="D87" s="52" t="s">
        <v>693</v>
      </c>
      <c r="E87" s="50">
        <v>41975</v>
      </c>
      <c r="F87" s="50">
        <v>41962</v>
      </c>
      <c r="G87" s="132">
        <v>162757.98000000001</v>
      </c>
      <c r="H87" s="132">
        <v>274000</v>
      </c>
      <c r="I87" s="132">
        <v>232900</v>
      </c>
      <c r="J87" s="49">
        <v>220088.42</v>
      </c>
      <c r="K87" s="49">
        <v>-12811.58</v>
      </c>
      <c r="L87" s="47" t="s">
        <v>135</v>
      </c>
      <c r="M87" s="47" t="s">
        <v>63</v>
      </c>
      <c r="N87" s="129" t="s">
        <v>139</v>
      </c>
      <c r="O87" s="129"/>
      <c r="P87" s="131" t="s">
        <v>65</v>
      </c>
    </row>
    <row r="88" spans="1:16" ht="45">
      <c r="A88" s="126">
        <v>42004</v>
      </c>
      <c r="B88" s="47">
        <v>8574504</v>
      </c>
      <c r="C88" s="48" t="s">
        <v>252</v>
      </c>
      <c r="D88" s="52" t="s">
        <v>694</v>
      </c>
      <c r="E88" s="50">
        <v>41981</v>
      </c>
      <c r="F88" s="50">
        <v>41967</v>
      </c>
      <c r="G88" s="132">
        <v>327024.8</v>
      </c>
      <c r="H88" s="132">
        <v>139000</v>
      </c>
      <c r="I88" s="132">
        <v>118150</v>
      </c>
      <c r="J88" s="49">
        <v>450322.46</v>
      </c>
      <c r="K88" s="49">
        <v>332172.46000000002</v>
      </c>
      <c r="L88" s="47" t="s">
        <v>135</v>
      </c>
      <c r="M88" s="47" t="s">
        <v>63</v>
      </c>
      <c r="N88" s="129" t="s">
        <v>707</v>
      </c>
      <c r="O88" s="129"/>
      <c r="P88" s="131" t="s">
        <v>65</v>
      </c>
    </row>
    <row r="89" spans="1:16" ht="45">
      <c r="A89" s="126">
        <v>42004</v>
      </c>
      <c r="B89" s="47">
        <v>8574758</v>
      </c>
      <c r="C89" s="48" t="s">
        <v>253</v>
      </c>
      <c r="D89" s="52" t="s">
        <v>694</v>
      </c>
      <c r="E89" s="50">
        <v>41995</v>
      </c>
      <c r="F89" s="50">
        <v>41981</v>
      </c>
      <c r="G89" s="132">
        <v>210043.02</v>
      </c>
      <c r="H89" s="132">
        <v>75000</v>
      </c>
      <c r="I89" s="132">
        <v>63750</v>
      </c>
      <c r="J89" s="49">
        <v>278084</v>
      </c>
      <c r="K89" s="49">
        <v>214334</v>
      </c>
      <c r="L89" s="47" t="s">
        <v>135</v>
      </c>
      <c r="M89" s="47" t="s">
        <v>63</v>
      </c>
      <c r="N89" s="129" t="s">
        <v>707</v>
      </c>
      <c r="O89" s="129"/>
      <c r="P89" s="131" t="s">
        <v>65</v>
      </c>
    </row>
    <row r="90" spans="1:16" ht="45">
      <c r="A90" s="126">
        <v>42004</v>
      </c>
      <c r="B90" s="47">
        <v>8574827</v>
      </c>
      <c r="C90" s="48" t="s">
        <v>254</v>
      </c>
      <c r="D90" s="52" t="s">
        <v>694</v>
      </c>
      <c r="E90" s="50">
        <v>41976</v>
      </c>
      <c r="F90" s="50">
        <v>41962</v>
      </c>
      <c r="G90" s="132">
        <v>229503.35</v>
      </c>
      <c r="H90" s="132">
        <v>74000</v>
      </c>
      <c r="I90" s="132">
        <v>62900</v>
      </c>
      <c r="J90" s="49">
        <v>287884.67</v>
      </c>
      <c r="K90" s="49">
        <v>224984.67</v>
      </c>
      <c r="L90" s="47" t="s">
        <v>135</v>
      </c>
      <c r="M90" s="47" t="s">
        <v>63</v>
      </c>
      <c r="N90" s="129" t="s">
        <v>707</v>
      </c>
      <c r="O90" s="129"/>
      <c r="P90" s="131" t="s">
        <v>65</v>
      </c>
    </row>
    <row r="91" spans="1:16" ht="45">
      <c r="A91" s="126">
        <v>42004</v>
      </c>
      <c r="B91" s="47">
        <v>8575722</v>
      </c>
      <c r="C91" s="48" t="s">
        <v>255</v>
      </c>
      <c r="D91" s="52" t="s">
        <v>694</v>
      </c>
      <c r="E91" s="50">
        <v>41988</v>
      </c>
      <c r="F91" s="50">
        <v>41974</v>
      </c>
      <c r="G91" s="132">
        <v>189667.5</v>
      </c>
      <c r="H91" s="132">
        <v>70000</v>
      </c>
      <c r="I91" s="132">
        <v>59500</v>
      </c>
      <c r="J91" s="49">
        <v>284209.87</v>
      </c>
      <c r="K91" s="49">
        <v>224709.87</v>
      </c>
      <c r="L91" s="47" t="s">
        <v>135</v>
      </c>
      <c r="M91" s="47" t="s">
        <v>63</v>
      </c>
      <c r="N91" s="129" t="s">
        <v>707</v>
      </c>
      <c r="O91" s="129"/>
      <c r="P91" s="131" t="s">
        <v>65</v>
      </c>
    </row>
    <row r="92" spans="1:16" ht="45">
      <c r="A92" s="126">
        <v>42004</v>
      </c>
      <c r="B92" s="47">
        <v>8575827</v>
      </c>
      <c r="C92" s="48" t="s">
        <v>256</v>
      </c>
      <c r="D92" s="52" t="s">
        <v>694</v>
      </c>
      <c r="E92" s="50">
        <v>41974</v>
      </c>
      <c r="F92" s="50">
        <v>41962</v>
      </c>
      <c r="G92" s="132">
        <v>214446.69</v>
      </c>
      <c r="H92" s="132">
        <v>69000</v>
      </c>
      <c r="I92" s="132">
        <v>58650</v>
      </c>
      <c r="J92" s="49">
        <v>243905.48</v>
      </c>
      <c r="K92" s="49">
        <v>185255.48</v>
      </c>
      <c r="L92" s="47" t="s">
        <v>135</v>
      </c>
      <c r="M92" s="47" t="s">
        <v>63</v>
      </c>
      <c r="N92" s="129" t="s">
        <v>707</v>
      </c>
      <c r="O92" s="129"/>
      <c r="P92" s="131" t="s">
        <v>65</v>
      </c>
    </row>
    <row r="93" spans="1:16" ht="45">
      <c r="A93" s="126">
        <v>42004</v>
      </c>
      <c r="B93" s="47">
        <v>8576882</v>
      </c>
      <c r="C93" s="48" t="s">
        <v>257</v>
      </c>
      <c r="D93" s="52" t="s">
        <v>694</v>
      </c>
      <c r="E93" s="50">
        <v>41985</v>
      </c>
      <c r="F93" s="50">
        <v>41974</v>
      </c>
      <c r="G93" s="132">
        <v>419080.07</v>
      </c>
      <c r="H93" s="132">
        <v>270000</v>
      </c>
      <c r="I93" s="132">
        <v>229500</v>
      </c>
      <c r="J93" s="49">
        <v>523823.87</v>
      </c>
      <c r="K93" s="49">
        <v>294323.87</v>
      </c>
      <c r="L93" s="47" t="s">
        <v>135</v>
      </c>
      <c r="M93" s="47" t="s">
        <v>63</v>
      </c>
      <c r="N93" s="129" t="s">
        <v>707</v>
      </c>
      <c r="O93" s="129"/>
      <c r="P93" s="131" t="s">
        <v>65</v>
      </c>
    </row>
    <row r="94" spans="1:16" ht="45">
      <c r="A94" s="126">
        <v>42004</v>
      </c>
      <c r="B94" s="47">
        <v>8560214</v>
      </c>
      <c r="C94" s="48" t="s">
        <v>258</v>
      </c>
      <c r="D94" s="52" t="s">
        <v>693</v>
      </c>
      <c r="E94" s="50">
        <v>41984</v>
      </c>
      <c r="F94" s="50">
        <v>41971</v>
      </c>
      <c r="G94" s="132">
        <v>349380.93</v>
      </c>
      <c r="H94" s="132">
        <v>345000</v>
      </c>
      <c r="I94" s="132">
        <v>293250</v>
      </c>
      <c r="J94" s="49">
        <v>458770.38</v>
      </c>
      <c r="K94" s="49">
        <v>165520.38</v>
      </c>
      <c r="L94" s="47" t="s">
        <v>135</v>
      </c>
      <c r="M94" s="47" t="s">
        <v>63</v>
      </c>
      <c r="N94" s="129" t="s">
        <v>707</v>
      </c>
      <c r="O94" s="129"/>
      <c r="P94" s="131" t="s">
        <v>65</v>
      </c>
    </row>
    <row r="95" spans="1:16" ht="45">
      <c r="A95" s="126">
        <v>42004</v>
      </c>
      <c r="B95" s="47">
        <v>8560223</v>
      </c>
      <c r="C95" s="48" t="s">
        <v>259</v>
      </c>
      <c r="D95" s="52" t="s">
        <v>693</v>
      </c>
      <c r="E95" s="50">
        <v>41988</v>
      </c>
      <c r="F95" s="50">
        <v>41974</v>
      </c>
      <c r="G95" s="132">
        <v>375858.31</v>
      </c>
      <c r="H95" s="132">
        <v>330000</v>
      </c>
      <c r="I95" s="132">
        <v>280500</v>
      </c>
      <c r="J95" s="49">
        <v>521321.14</v>
      </c>
      <c r="K95" s="49">
        <v>240821.14</v>
      </c>
      <c r="L95" s="47" t="s">
        <v>135</v>
      </c>
      <c r="M95" s="47" t="s">
        <v>63</v>
      </c>
      <c r="N95" s="129" t="s">
        <v>707</v>
      </c>
      <c r="O95" s="129"/>
      <c r="P95" s="131" t="s">
        <v>65</v>
      </c>
    </row>
    <row r="96" spans="1:16" ht="30">
      <c r="A96" s="126">
        <v>42004</v>
      </c>
      <c r="B96" s="47">
        <v>8545034</v>
      </c>
      <c r="C96" s="48" t="s">
        <v>260</v>
      </c>
      <c r="D96" s="52" t="s">
        <v>693</v>
      </c>
      <c r="E96" s="50">
        <v>41975</v>
      </c>
      <c r="F96" s="50">
        <v>41962</v>
      </c>
      <c r="G96" s="132">
        <v>163409.07999999999</v>
      </c>
      <c r="H96" s="132">
        <v>269400</v>
      </c>
      <c r="I96" s="132">
        <v>228990</v>
      </c>
      <c r="J96" s="49">
        <v>183791.56</v>
      </c>
      <c r="K96" s="49">
        <v>-45198.44</v>
      </c>
      <c r="L96" s="47" t="s">
        <v>135</v>
      </c>
      <c r="M96" s="47" t="s">
        <v>63</v>
      </c>
      <c r="N96" s="129" t="s">
        <v>139</v>
      </c>
      <c r="O96" s="129"/>
      <c r="P96" s="131" t="s">
        <v>65</v>
      </c>
    </row>
    <row r="97" spans="1:16" ht="45">
      <c r="A97" s="126">
        <v>42004</v>
      </c>
      <c r="B97" s="47">
        <v>8545971</v>
      </c>
      <c r="C97" s="48" t="s">
        <v>261</v>
      </c>
      <c r="D97" s="52" t="s">
        <v>693</v>
      </c>
      <c r="E97" s="50">
        <v>41995</v>
      </c>
      <c r="F97" s="50">
        <v>41981</v>
      </c>
      <c r="G97" s="132">
        <v>183761.11</v>
      </c>
      <c r="H97" s="132">
        <v>132000</v>
      </c>
      <c r="I97" s="132">
        <v>112200</v>
      </c>
      <c r="J97" s="49">
        <v>266290.61</v>
      </c>
      <c r="K97" s="49">
        <v>154090.60999999999</v>
      </c>
      <c r="L97" s="47" t="s">
        <v>135</v>
      </c>
      <c r="M97" s="47" t="s">
        <v>63</v>
      </c>
      <c r="N97" s="129" t="s">
        <v>707</v>
      </c>
      <c r="O97" s="129"/>
      <c r="P97" s="131" t="s">
        <v>65</v>
      </c>
    </row>
    <row r="98" spans="1:16" ht="45">
      <c r="A98" s="126">
        <v>42004</v>
      </c>
      <c r="B98" s="47">
        <v>8569414</v>
      </c>
      <c r="C98" s="48" t="s">
        <v>262</v>
      </c>
      <c r="D98" s="52" t="s">
        <v>695</v>
      </c>
      <c r="E98" s="50">
        <v>41984</v>
      </c>
      <c r="F98" s="50">
        <v>41971</v>
      </c>
      <c r="G98" s="132">
        <v>399303.78</v>
      </c>
      <c r="H98" s="132">
        <v>290000</v>
      </c>
      <c r="I98" s="132">
        <v>246500</v>
      </c>
      <c r="J98" s="49">
        <v>585247.27</v>
      </c>
      <c r="K98" s="49">
        <v>338747.27</v>
      </c>
      <c r="L98" s="47" t="s">
        <v>135</v>
      </c>
      <c r="M98" s="47" t="s">
        <v>63</v>
      </c>
      <c r="N98" s="129" t="s">
        <v>707</v>
      </c>
      <c r="O98" s="129"/>
      <c r="P98" s="131" t="s">
        <v>65</v>
      </c>
    </row>
    <row r="99" spans="1:16" ht="45">
      <c r="A99" s="126">
        <v>42004</v>
      </c>
      <c r="B99" s="47">
        <v>8572222</v>
      </c>
      <c r="C99" s="48" t="s">
        <v>263</v>
      </c>
      <c r="D99" s="52" t="s">
        <v>695</v>
      </c>
      <c r="E99" s="50">
        <v>41982</v>
      </c>
      <c r="F99" s="50">
        <v>41969</v>
      </c>
      <c r="G99" s="132">
        <v>344387.31</v>
      </c>
      <c r="H99" s="132">
        <v>246000</v>
      </c>
      <c r="I99" s="132">
        <v>209100</v>
      </c>
      <c r="J99" s="49">
        <v>532712.78</v>
      </c>
      <c r="K99" s="49">
        <v>323612.78000000003</v>
      </c>
      <c r="L99" s="47" t="s">
        <v>135</v>
      </c>
      <c r="M99" s="47" t="s">
        <v>63</v>
      </c>
      <c r="N99" s="129" t="s">
        <v>707</v>
      </c>
      <c r="O99" s="129"/>
      <c r="P99" s="131" t="s">
        <v>65</v>
      </c>
    </row>
    <row r="100" spans="1:16" ht="45">
      <c r="A100" s="126">
        <v>42004</v>
      </c>
      <c r="B100" s="47">
        <v>8572303</v>
      </c>
      <c r="C100" s="48" t="s">
        <v>264</v>
      </c>
      <c r="D100" s="52" t="s">
        <v>695</v>
      </c>
      <c r="E100" s="50">
        <v>41981</v>
      </c>
      <c r="F100" s="50">
        <v>41967</v>
      </c>
      <c r="G100" s="132">
        <v>325466.46999999997</v>
      </c>
      <c r="H100" s="132">
        <v>142000</v>
      </c>
      <c r="I100" s="132">
        <v>120700</v>
      </c>
      <c r="J100" s="49">
        <v>460889.25</v>
      </c>
      <c r="K100" s="49">
        <v>340189.25</v>
      </c>
      <c r="L100" s="47" t="s">
        <v>135</v>
      </c>
      <c r="M100" s="47" t="s">
        <v>63</v>
      </c>
      <c r="N100" s="129" t="s">
        <v>707</v>
      </c>
      <c r="O100" s="129"/>
      <c r="P100" s="131" t="s">
        <v>65</v>
      </c>
    </row>
    <row r="101" spans="1:16" ht="45">
      <c r="A101" s="126">
        <v>42004</v>
      </c>
      <c r="B101" s="47">
        <v>8577232</v>
      </c>
      <c r="C101" s="48" t="s">
        <v>265</v>
      </c>
      <c r="D101" s="52" t="s">
        <v>694</v>
      </c>
      <c r="E101" s="50">
        <v>41983</v>
      </c>
      <c r="F101" s="50">
        <v>41974</v>
      </c>
      <c r="G101" s="132">
        <v>252362.27</v>
      </c>
      <c r="H101" s="132">
        <v>250000</v>
      </c>
      <c r="I101" s="132">
        <v>212500</v>
      </c>
      <c r="J101" s="49">
        <v>367864.63</v>
      </c>
      <c r="K101" s="49">
        <v>155364.63</v>
      </c>
      <c r="L101" s="47" t="s">
        <v>135</v>
      </c>
      <c r="M101" s="47" t="s">
        <v>63</v>
      </c>
      <c r="N101" s="129" t="s">
        <v>707</v>
      </c>
      <c r="O101" s="129"/>
      <c r="P101" s="131" t="s">
        <v>65</v>
      </c>
    </row>
    <row r="102" spans="1:16" ht="45">
      <c r="A102" s="126">
        <v>42004</v>
      </c>
      <c r="B102" s="47">
        <v>8577354</v>
      </c>
      <c r="C102" s="48" t="s">
        <v>266</v>
      </c>
      <c r="D102" s="52" t="s">
        <v>694</v>
      </c>
      <c r="E102" s="50">
        <v>41992</v>
      </c>
      <c r="F102" s="50">
        <v>41918</v>
      </c>
      <c r="G102" s="132">
        <v>321132.65000000002</v>
      </c>
      <c r="H102" s="132">
        <v>170000</v>
      </c>
      <c r="I102" s="132">
        <v>144500</v>
      </c>
      <c r="J102" s="49">
        <v>400420.73</v>
      </c>
      <c r="K102" s="49">
        <v>255920.73</v>
      </c>
      <c r="L102" s="47" t="s">
        <v>135</v>
      </c>
      <c r="M102" s="47" t="s">
        <v>63</v>
      </c>
      <c r="N102" s="129" t="s">
        <v>707</v>
      </c>
      <c r="O102" s="129"/>
      <c r="P102" s="131" t="s">
        <v>65</v>
      </c>
    </row>
    <row r="103" spans="1:16" ht="45">
      <c r="A103" s="126">
        <v>42004</v>
      </c>
      <c r="B103" s="47">
        <v>8577397</v>
      </c>
      <c r="C103" s="48" t="s">
        <v>267</v>
      </c>
      <c r="D103" s="52" t="s">
        <v>694</v>
      </c>
      <c r="E103" s="50">
        <v>41976</v>
      </c>
      <c r="F103" s="50">
        <v>41962</v>
      </c>
      <c r="G103" s="132">
        <v>305079.11</v>
      </c>
      <c r="H103" s="132">
        <v>232000</v>
      </c>
      <c r="I103" s="132">
        <v>197200</v>
      </c>
      <c r="J103" s="49">
        <v>328077.89</v>
      </c>
      <c r="K103" s="49">
        <v>130877.89</v>
      </c>
      <c r="L103" s="47" t="s">
        <v>135</v>
      </c>
      <c r="M103" s="47" t="s">
        <v>63</v>
      </c>
      <c r="N103" s="129" t="s">
        <v>707</v>
      </c>
      <c r="O103" s="129"/>
      <c r="P103" s="131" t="s">
        <v>65</v>
      </c>
    </row>
    <row r="104" spans="1:16" ht="45">
      <c r="A104" s="126">
        <v>42004</v>
      </c>
      <c r="B104" s="47">
        <v>8577445</v>
      </c>
      <c r="C104" s="48" t="s">
        <v>268</v>
      </c>
      <c r="D104" s="52" t="s">
        <v>694</v>
      </c>
      <c r="E104" s="50">
        <v>41981</v>
      </c>
      <c r="F104" s="50">
        <v>41967</v>
      </c>
      <c r="G104" s="132">
        <v>426250.17</v>
      </c>
      <c r="H104" s="132">
        <v>304500</v>
      </c>
      <c r="I104" s="132">
        <v>258825</v>
      </c>
      <c r="J104" s="49">
        <v>532204.51</v>
      </c>
      <c r="K104" s="49">
        <v>273379.51</v>
      </c>
      <c r="L104" s="47" t="s">
        <v>135</v>
      </c>
      <c r="M104" s="47" t="s">
        <v>63</v>
      </c>
      <c r="N104" s="129" t="s">
        <v>707</v>
      </c>
      <c r="O104" s="129"/>
      <c r="P104" s="131" t="s">
        <v>65</v>
      </c>
    </row>
    <row r="106" spans="1:16">
      <c r="A106" s="271" t="s">
        <v>177</v>
      </c>
      <c r="B106" s="272"/>
      <c r="C106" s="272"/>
      <c r="D106" s="272"/>
      <c r="E106" s="272"/>
      <c r="F106" s="272"/>
      <c r="G106" s="272"/>
      <c r="H106" s="272"/>
      <c r="I106" s="272"/>
      <c r="J106" s="272"/>
      <c r="K106" s="272"/>
      <c r="L106" s="272"/>
      <c r="M106" s="272"/>
      <c r="N106" s="272"/>
      <c r="O106" s="272"/>
      <c r="P106" s="272"/>
    </row>
    <row r="107" spans="1:16" ht="30">
      <c r="A107" s="46" t="s">
        <v>26</v>
      </c>
      <c r="B107" s="46" t="s">
        <v>45</v>
      </c>
      <c r="C107" s="46" t="s">
        <v>46</v>
      </c>
      <c r="D107" s="46" t="s">
        <v>47</v>
      </c>
      <c r="E107" s="46" t="s">
        <v>106</v>
      </c>
      <c r="F107" s="46" t="s">
        <v>107</v>
      </c>
      <c r="G107" s="46" t="s">
        <v>48</v>
      </c>
      <c r="H107" s="46" t="s">
        <v>108</v>
      </c>
      <c r="I107" s="46" t="s">
        <v>109</v>
      </c>
      <c r="J107" s="46" t="s">
        <v>110</v>
      </c>
      <c r="K107" s="46" t="s">
        <v>56</v>
      </c>
      <c r="L107" s="46" t="s">
        <v>111</v>
      </c>
      <c r="M107" s="46" t="s">
        <v>57</v>
      </c>
      <c r="N107" s="46" t="s">
        <v>112</v>
      </c>
      <c r="O107" s="46" t="s">
        <v>113</v>
      </c>
      <c r="P107" s="46" t="s">
        <v>114</v>
      </c>
    </row>
    <row r="108" spans="1:16" ht="45">
      <c r="A108" s="126">
        <v>41943</v>
      </c>
      <c r="B108" s="47">
        <v>8548634</v>
      </c>
      <c r="C108" s="48" t="s">
        <v>178</v>
      </c>
      <c r="D108" s="52" t="s">
        <v>693</v>
      </c>
      <c r="E108" s="50">
        <v>41935</v>
      </c>
      <c r="F108" s="50">
        <v>41925</v>
      </c>
      <c r="G108" s="49">
        <v>613909.80000000005</v>
      </c>
      <c r="H108" s="49">
        <v>440000</v>
      </c>
      <c r="I108" s="49">
        <v>396000</v>
      </c>
      <c r="J108" s="49">
        <v>959901.06</v>
      </c>
      <c r="K108" s="49">
        <v>563901.06000000006</v>
      </c>
      <c r="L108" s="47" t="s">
        <v>177</v>
      </c>
      <c r="M108" s="47" t="s">
        <v>63</v>
      </c>
      <c r="N108" s="129" t="s">
        <v>179</v>
      </c>
      <c r="O108" s="129" t="s">
        <v>706</v>
      </c>
      <c r="P108" s="131" t="s">
        <v>65</v>
      </c>
    </row>
    <row r="109" spans="1:16" ht="60">
      <c r="A109" s="126">
        <v>41943</v>
      </c>
      <c r="B109" s="47">
        <v>8560087</v>
      </c>
      <c r="C109" s="48" t="s">
        <v>180</v>
      </c>
      <c r="D109" s="52" t="s">
        <v>693</v>
      </c>
      <c r="E109" s="50">
        <v>41941</v>
      </c>
      <c r="F109" s="50">
        <v>41929</v>
      </c>
      <c r="G109" s="49">
        <v>682297.36</v>
      </c>
      <c r="H109" s="49">
        <v>915000</v>
      </c>
      <c r="I109" s="49">
        <v>823500</v>
      </c>
      <c r="J109" s="49">
        <v>722756.43</v>
      </c>
      <c r="K109" s="49">
        <v>-100743.57</v>
      </c>
      <c r="L109" s="47" t="s">
        <v>177</v>
      </c>
      <c r="M109" s="47" t="s">
        <v>63</v>
      </c>
      <c r="N109" s="129" t="s">
        <v>181</v>
      </c>
      <c r="O109" s="129" t="s">
        <v>182</v>
      </c>
      <c r="P109" s="131" t="s">
        <v>65</v>
      </c>
    </row>
    <row r="110" spans="1:16" ht="45">
      <c r="A110" s="126">
        <v>41973</v>
      </c>
      <c r="B110" s="47">
        <v>8577452</v>
      </c>
      <c r="C110" s="48" t="s">
        <v>216</v>
      </c>
      <c r="D110" s="52" t="s">
        <v>694</v>
      </c>
      <c r="E110" s="50">
        <v>41947</v>
      </c>
      <c r="F110" s="50">
        <v>41936</v>
      </c>
      <c r="G110" s="49">
        <v>462892.1</v>
      </c>
      <c r="H110" s="49">
        <v>278000</v>
      </c>
      <c r="I110" s="49">
        <v>250200</v>
      </c>
      <c r="J110" s="49">
        <v>663198.04</v>
      </c>
      <c r="K110" s="49">
        <v>412998.04</v>
      </c>
      <c r="L110" s="47" t="s">
        <v>177</v>
      </c>
      <c r="M110" s="47" t="s">
        <v>63</v>
      </c>
      <c r="N110" s="129" t="s">
        <v>707</v>
      </c>
      <c r="O110" s="129"/>
      <c r="P110" s="131" t="s">
        <v>65</v>
      </c>
    </row>
    <row r="111" spans="1:16" ht="45">
      <c r="A111" s="126">
        <v>41973</v>
      </c>
      <c r="B111" s="47">
        <v>8578655</v>
      </c>
      <c r="C111" s="48" t="s">
        <v>217</v>
      </c>
      <c r="D111" s="52" t="s">
        <v>694</v>
      </c>
      <c r="E111" s="50">
        <v>41946</v>
      </c>
      <c r="F111" s="50">
        <v>41932</v>
      </c>
      <c r="G111" s="49">
        <v>542792.43999999994</v>
      </c>
      <c r="H111" s="49">
        <v>393000</v>
      </c>
      <c r="I111" s="49">
        <v>353700</v>
      </c>
      <c r="J111" s="49">
        <v>576045.24</v>
      </c>
      <c r="K111" s="49">
        <v>222345.24</v>
      </c>
      <c r="L111" s="47" t="s">
        <v>177</v>
      </c>
      <c r="M111" s="47" t="s">
        <v>63</v>
      </c>
      <c r="N111" s="129" t="s">
        <v>707</v>
      </c>
      <c r="O111" s="129"/>
      <c r="P111" s="131" t="s">
        <v>65</v>
      </c>
    </row>
    <row r="112" spans="1:16" ht="45">
      <c r="A112" s="126">
        <v>41973</v>
      </c>
      <c r="B112" s="47">
        <v>8568971</v>
      </c>
      <c r="C112" s="48" t="s">
        <v>218</v>
      </c>
      <c r="D112" s="52" t="s">
        <v>695</v>
      </c>
      <c r="E112" s="50">
        <v>41948</v>
      </c>
      <c r="F112" s="50">
        <v>41938</v>
      </c>
      <c r="G112" s="49">
        <v>574841.18999999994</v>
      </c>
      <c r="H112" s="49">
        <v>485000</v>
      </c>
      <c r="I112" s="49">
        <v>436500</v>
      </c>
      <c r="J112" s="49">
        <v>864433.61</v>
      </c>
      <c r="K112" s="49">
        <v>427933.61</v>
      </c>
      <c r="L112" s="47" t="s">
        <v>177</v>
      </c>
      <c r="M112" s="47" t="s">
        <v>63</v>
      </c>
      <c r="N112" s="129" t="s">
        <v>707</v>
      </c>
      <c r="O112" s="129"/>
      <c r="P112" s="131" t="s">
        <v>65</v>
      </c>
    </row>
    <row r="113" spans="1:16" ht="45">
      <c r="A113" s="126">
        <v>42004</v>
      </c>
      <c r="B113" s="47">
        <v>8573843</v>
      </c>
      <c r="C113" s="48" t="s">
        <v>269</v>
      </c>
      <c r="D113" s="52" t="s">
        <v>694</v>
      </c>
      <c r="E113" s="50">
        <v>41996</v>
      </c>
      <c r="F113" s="50">
        <v>41982</v>
      </c>
      <c r="G113" s="49">
        <v>530366.92000000004</v>
      </c>
      <c r="H113" s="49">
        <v>376000</v>
      </c>
      <c r="I113" s="49">
        <v>338400</v>
      </c>
      <c r="J113" s="49">
        <v>808642.3</v>
      </c>
      <c r="K113" s="49">
        <v>470242.3</v>
      </c>
      <c r="L113" s="47" t="s">
        <v>177</v>
      </c>
      <c r="M113" s="47" t="s">
        <v>63</v>
      </c>
      <c r="N113" s="129" t="s">
        <v>707</v>
      </c>
      <c r="O113" s="129"/>
      <c r="P113" s="131" t="s">
        <v>65</v>
      </c>
    </row>
    <row r="114" spans="1:16" ht="30">
      <c r="A114" s="126">
        <v>42004</v>
      </c>
      <c r="B114" s="47">
        <v>8578423</v>
      </c>
      <c r="C114" s="48" t="s">
        <v>270</v>
      </c>
      <c r="D114" s="52" t="s">
        <v>694</v>
      </c>
      <c r="E114" s="50">
        <v>41989</v>
      </c>
      <c r="F114" s="50">
        <v>41975</v>
      </c>
      <c r="G114" s="49">
        <v>599196.99</v>
      </c>
      <c r="H114" s="49">
        <v>929000</v>
      </c>
      <c r="I114" s="49">
        <v>836100</v>
      </c>
      <c r="J114" s="49">
        <v>773336.87</v>
      </c>
      <c r="K114" s="49">
        <v>-62763.13</v>
      </c>
      <c r="L114" s="47" t="s">
        <v>177</v>
      </c>
      <c r="M114" s="47" t="s">
        <v>63</v>
      </c>
      <c r="N114" s="129" t="s">
        <v>182</v>
      </c>
      <c r="O114" s="129"/>
      <c r="P114" s="131" t="s">
        <v>65</v>
      </c>
    </row>
    <row r="116" spans="1:16">
      <c r="A116" s="269" t="s">
        <v>42</v>
      </c>
      <c r="B116" s="270"/>
      <c r="C116" s="270"/>
      <c r="D116" s="270"/>
      <c r="E116" s="270"/>
      <c r="F116" s="270"/>
      <c r="G116" s="270"/>
      <c r="H116" s="270"/>
      <c r="I116" s="270"/>
      <c r="J116" s="270"/>
      <c r="K116" s="270"/>
      <c r="L116" s="270"/>
      <c r="M116" s="270"/>
      <c r="N116" s="270"/>
      <c r="O116" s="270"/>
      <c r="P116" s="270"/>
    </row>
    <row r="117" spans="1:16" ht="30">
      <c r="A117" s="46" t="s">
        <v>26</v>
      </c>
      <c r="B117" s="133" t="s">
        <v>45</v>
      </c>
      <c r="C117" s="133" t="s">
        <v>46</v>
      </c>
      <c r="D117" s="133" t="s">
        <v>47</v>
      </c>
      <c r="E117" s="133" t="s">
        <v>106</v>
      </c>
      <c r="F117" s="133" t="s">
        <v>107</v>
      </c>
      <c r="G117" s="133" t="s">
        <v>48</v>
      </c>
      <c r="H117" s="133" t="s">
        <v>108</v>
      </c>
      <c r="I117" s="133" t="s">
        <v>109</v>
      </c>
      <c r="J117" s="133" t="s">
        <v>110</v>
      </c>
      <c r="K117" s="133" t="s">
        <v>56</v>
      </c>
      <c r="L117" s="133" t="s">
        <v>111</v>
      </c>
      <c r="M117" s="133" t="s">
        <v>57</v>
      </c>
      <c r="N117" s="138" t="s">
        <v>58</v>
      </c>
      <c r="O117" s="133" t="s">
        <v>184</v>
      </c>
      <c r="P117" s="138" t="s">
        <v>114</v>
      </c>
    </row>
    <row r="118" spans="1:16" ht="45">
      <c r="A118" s="126">
        <v>41973</v>
      </c>
      <c r="B118" s="47">
        <v>8579506</v>
      </c>
      <c r="C118" s="48" t="s">
        <v>219</v>
      </c>
      <c r="D118" s="52" t="s">
        <v>691</v>
      </c>
      <c r="E118" s="50">
        <v>41948</v>
      </c>
      <c r="F118" s="50"/>
      <c r="G118" s="49"/>
      <c r="H118" s="49">
        <v>78000</v>
      </c>
      <c r="I118" s="49"/>
      <c r="J118" s="49">
        <v>213654.45</v>
      </c>
      <c r="K118" s="49"/>
      <c r="L118" s="47" t="s">
        <v>42</v>
      </c>
      <c r="M118" s="47" t="s">
        <v>42</v>
      </c>
      <c r="N118" s="129" t="s">
        <v>220</v>
      </c>
      <c r="O118" s="129" t="s">
        <v>221</v>
      </c>
      <c r="P118" s="131" t="s">
        <v>65</v>
      </c>
    </row>
    <row r="119" spans="1:16" ht="60">
      <c r="A119" s="126">
        <v>41973</v>
      </c>
      <c r="B119" s="47">
        <v>8581274</v>
      </c>
      <c r="C119" s="48" t="s">
        <v>222</v>
      </c>
      <c r="D119" s="52" t="s">
        <v>695</v>
      </c>
      <c r="E119" s="50">
        <v>41950</v>
      </c>
      <c r="F119" s="50"/>
      <c r="G119" s="49"/>
      <c r="H119" s="49"/>
      <c r="I119" s="49"/>
      <c r="J119" s="49">
        <v>195630</v>
      </c>
      <c r="K119" s="49"/>
      <c r="L119" s="47" t="s">
        <v>42</v>
      </c>
      <c r="M119" s="47" t="s">
        <v>42</v>
      </c>
      <c r="N119" s="129" t="s">
        <v>223</v>
      </c>
      <c r="O119" s="129" t="s">
        <v>224</v>
      </c>
      <c r="P119" s="131" t="s">
        <v>65</v>
      </c>
    </row>
    <row r="120" spans="1:16" ht="45">
      <c r="A120" s="126">
        <v>41973</v>
      </c>
      <c r="B120" s="47">
        <v>8581332</v>
      </c>
      <c r="C120" s="48" t="s">
        <v>225</v>
      </c>
      <c r="D120" s="52" t="s">
        <v>695</v>
      </c>
      <c r="E120" s="50">
        <v>41961</v>
      </c>
      <c r="F120" s="50"/>
      <c r="G120" s="49"/>
      <c r="H120" s="49"/>
      <c r="I120" s="49"/>
      <c r="J120" s="49"/>
      <c r="K120" s="49"/>
      <c r="L120" s="47" t="s">
        <v>42</v>
      </c>
      <c r="M120" s="47" t="s">
        <v>42</v>
      </c>
      <c r="N120" s="129" t="s">
        <v>226</v>
      </c>
      <c r="O120" s="129" t="s">
        <v>227</v>
      </c>
      <c r="P120" s="131" t="s">
        <v>65</v>
      </c>
    </row>
  </sheetData>
  <mergeCells count="5">
    <mergeCell ref="A116:P116"/>
    <mergeCell ref="A3:P3"/>
    <mergeCell ref="A1:D1"/>
    <mergeCell ref="A40:P40"/>
    <mergeCell ref="A106:P106"/>
  </mergeCells>
  <pageMargins left="0.28000000000000003" right="0.21" top="0.75" bottom="0.75" header="0.3" footer="0.3"/>
  <pageSetup scale="37" fitToHeight="100" orientation="landscape"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B1:N17"/>
  <sheetViews>
    <sheetView showGridLines="0" workbookViewId="0">
      <selection activeCell="A19" sqref="A19"/>
    </sheetView>
  </sheetViews>
  <sheetFormatPr defaultRowHeight="15"/>
  <cols>
    <col min="1" max="1" width="4" customWidth="1"/>
    <col min="2" max="2" width="12" customWidth="1"/>
    <col min="3" max="3" width="11.42578125" customWidth="1"/>
    <col min="4" max="4" width="15.140625" customWidth="1"/>
    <col min="6" max="6" width="9.5703125" customWidth="1"/>
    <col min="7" max="7" width="13.42578125" customWidth="1"/>
    <col min="8" max="8" width="15.85546875" customWidth="1"/>
    <col min="9" max="9" width="14.140625" customWidth="1"/>
    <col min="10" max="10" width="15.5703125" customWidth="1"/>
    <col min="11" max="12" width="16.28515625" customWidth="1"/>
    <col min="13" max="13" width="21.42578125" customWidth="1"/>
    <col min="14" max="14" width="26.140625" customWidth="1"/>
  </cols>
  <sheetData>
    <row r="1" spans="2:14" ht="18.75">
      <c r="B1" s="242" t="s">
        <v>532</v>
      </c>
      <c r="C1" s="242"/>
      <c r="D1" s="242"/>
      <c r="E1" s="242"/>
      <c r="F1" s="242"/>
      <c r="G1" s="242"/>
      <c r="H1" s="242"/>
    </row>
    <row r="2" spans="2:14" ht="15.75" thickBot="1"/>
    <row r="3" spans="2:14" ht="15.75" thickBot="1">
      <c r="B3" s="62" t="s">
        <v>33</v>
      </c>
      <c r="C3" s="273" t="s">
        <v>533</v>
      </c>
      <c r="D3" s="273"/>
      <c r="E3" s="273"/>
      <c r="F3" s="273"/>
      <c r="G3" s="273"/>
      <c r="H3" s="273"/>
      <c r="I3" s="273"/>
      <c r="J3" s="273"/>
      <c r="K3" s="274" t="s">
        <v>534</v>
      </c>
      <c r="L3" s="275"/>
      <c r="M3" s="263" t="s">
        <v>535</v>
      </c>
      <c r="N3" s="265"/>
    </row>
    <row r="4" spans="2:14" ht="40.5" customHeight="1" thickBot="1">
      <c r="B4" s="175"/>
      <c r="C4" s="176" t="s">
        <v>536</v>
      </c>
      <c r="D4" s="177" t="s">
        <v>313</v>
      </c>
      <c r="E4" s="177" t="s">
        <v>537</v>
      </c>
      <c r="F4" s="177" t="s">
        <v>538</v>
      </c>
      <c r="G4" s="177" t="s">
        <v>539</v>
      </c>
      <c r="H4" s="177" t="s">
        <v>540</v>
      </c>
      <c r="I4" s="177" t="s">
        <v>541</v>
      </c>
      <c r="J4" s="178" t="s">
        <v>542</v>
      </c>
      <c r="K4" s="67" t="s">
        <v>538</v>
      </c>
      <c r="L4" s="71" t="s">
        <v>540</v>
      </c>
      <c r="M4" s="67" t="s">
        <v>543</v>
      </c>
      <c r="N4" s="71" t="s">
        <v>544</v>
      </c>
    </row>
    <row r="5" spans="2:14">
      <c r="B5" s="72">
        <v>41943</v>
      </c>
      <c r="C5" s="179">
        <v>10653</v>
      </c>
      <c r="D5" s="180">
        <v>3118918747.6700001</v>
      </c>
      <c r="E5" s="181">
        <v>569.25091523514504</v>
      </c>
      <c r="F5" s="181">
        <v>332</v>
      </c>
      <c r="G5" s="181">
        <v>111.28</v>
      </c>
      <c r="H5" s="181">
        <v>220</v>
      </c>
      <c r="I5" s="182">
        <v>0.95888482117713325</v>
      </c>
      <c r="J5" s="183">
        <v>4.1115178822866798E-2</v>
      </c>
      <c r="K5" s="184">
        <v>332.26520841156588</v>
      </c>
      <c r="L5" s="185">
        <v>211</v>
      </c>
      <c r="M5" s="184">
        <v>9</v>
      </c>
      <c r="N5" s="185">
        <v>8</v>
      </c>
    </row>
    <row r="6" spans="2:14">
      <c r="B6" s="87">
        <v>41973</v>
      </c>
      <c r="C6" s="179">
        <v>11564</v>
      </c>
      <c r="D6" s="180">
        <v>3402561420.6700001</v>
      </c>
      <c r="E6" s="181">
        <v>679.47163611207202</v>
      </c>
      <c r="F6" s="181">
        <v>332</v>
      </c>
      <c r="G6" s="181">
        <v>84.95</v>
      </c>
      <c r="H6" s="181">
        <v>246</v>
      </c>
      <c r="I6" s="182">
        <v>0.98305084745762716</v>
      </c>
      <c r="J6" s="183">
        <v>1.6949152542372881E-2</v>
      </c>
      <c r="K6" s="184">
        <v>338</v>
      </c>
      <c r="L6" s="185">
        <v>241</v>
      </c>
      <c r="M6" s="184">
        <v>5</v>
      </c>
      <c r="N6" s="185">
        <v>0</v>
      </c>
    </row>
    <row r="7" spans="2:14">
      <c r="B7" s="87">
        <v>42004</v>
      </c>
      <c r="C7" s="179">
        <v>12223</v>
      </c>
      <c r="D7" s="180">
        <v>3581664963.3099999</v>
      </c>
      <c r="E7" s="181">
        <v>675.51828520003301</v>
      </c>
      <c r="F7" s="181">
        <v>362</v>
      </c>
      <c r="G7" s="181">
        <v>93.43</v>
      </c>
      <c r="H7" s="181">
        <v>268</v>
      </c>
      <c r="I7" s="182">
        <v>0.97897406528675446</v>
      </c>
      <c r="J7" s="183">
        <v>2.1025934713245521E-2</v>
      </c>
      <c r="K7" s="184">
        <v>363.43246338869346</v>
      </c>
      <c r="L7" s="186">
        <v>257.33477869590115</v>
      </c>
      <c r="M7" s="184">
        <v>10.66522130409885</v>
      </c>
      <c r="N7" s="185">
        <v>7</v>
      </c>
    </row>
    <row r="8" spans="2:14">
      <c r="B8" s="87"/>
      <c r="C8" s="187"/>
      <c r="D8" s="47"/>
      <c r="E8" s="47"/>
      <c r="F8" s="47"/>
      <c r="G8" s="47"/>
      <c r="H8" s="47"/>
      <c r="I8" s="182"/>
      <c r="J8" s="188"/>
      <c r="K8" s="184"/>
      <c r="L8" s="185"/>
      <c r="M8" s="184"/>
      <c r="N8" s="185"/>
    </row>
    <row r="9" spans="2:14">
      <c r="B9" s="87"/>
      <c r="C9" s="187"/>
      <c r="D9" s="47"/>
      <c r="E9" s="47"/>
      <c r="F9" s="47"/>
      <c r="G9" s="47"/>
      <c r="H9" s="47"/>
      <c r="I9" s="182"/>
      <c r="J9" s="188"/>
      <c r="K9" s="184"/>
      <c r="L9" s="185"/>
      <c r="M9" s="184"/>
      <c r="N9" s="185"/>
    </row>
    <row r="10" spans="2:14">
      <c r="B10" s="87"/>
      <c r="C10" s="187"/>
      <c r="D10" s="47"/>
      <c r="E10" s="47"/>
      <c r="F10" s="47"/>
      <c r="G10" s="47"/>
      <c r="H10" s="47"/>
      <c r="I10" s="182"/>
      <c r="J10" s="188"/>
      <c r="K10" s="184"/>
      <c r="L10" s="185"/>
      <c r="M10" s="184"/>
      <c r="N10" s="185"/>
    </row>
    <row r="11" spans="2:14">
      <c r="B11" s="87"/>
      <c r="C11" s="187"/>
      <c r="D11" s="47"/>
      <c r="E11" s="47"/>
      <c r="F11" s="47"/>
      <c r="G11" s="47"/>
      <c r="H11" s="47"/>
      <c r="I11" s="182"/>
      <c r="J11" s="188"/>
      <c r="K11" s="184"/>
      <c r="L11" s="185"/>
      <c r="M11" s="184"/>
      <c r="N11" s="185"/>
    </row>
    <row r="12" spans="2:14">
      <c r="B12" s="87"/>
      <c r="C12" s="187"/>
      <c r="D12" s="47"/>
      <c r="E12" s="47"/>
      <c r="F12" s="47"/>
      <c r="G12" s="47"/>
      <c r="H12" s="47"/>
      <c r="I12" s="182"/>
      <c r="J12" s="188"/>
      <c r="K12" s="184"/>
      <c r="L12" s="185"/>
      <c r="M12" s="184"/>
      <c r="N12" s="185"/>
    </row>
    <row r="13" spans="2:14">
      <c r="B13" s="87"/>
      <c r="C13" s="187"/>
      <c r="D13" s="47"/>
      <c r="E13" s="47"/>
      <c r="F13" s="47"/>
      <c r="G13" s="47"/>
      <c r="H13" s="47"/>
      <c r="I13" s="182"/>
      <c r="J13" s="188"/>
      <c r="K13" s="184"/>
      <c r="L13" s="185"/>
      <c r="M13" s="184"/>
      <c r="N13" s="185"/>
    </row>
    <row r="14" spans="2:14">
      <c r="B14" s="87"/>
      <c r="C14" s="187"/>
      <c r="D14" s="47"/>
      <c r="E14" s="47"/>
      <c r="F14" s="47"/>
      <c r="G14" s="47"/>
      <c r="H14" s="47"/>
      <c r="I14" s="182"/>
      <c r="J14" s="188"/>
      <c r="K14" s="184"/>
      <c r="L14" s="185"/>
      <c r="M14" s="184"/>
      <c r="N14" s="185"/>
    </row>
    <row r="15" spans="2:14">
      <c r="B15" s="87"/>
      <c r="C15" s="187"/>
      <c r="D15" s="47"/>
      <c r="E15" s="47"/>
      <c r="F15" s="47"/>
      <c r="G15" s="47"/>
      <c r="H15" s="47"/>
      <c r="I15" s="182"/>
      <c r="J15" s="188"/>
      <c r="K15" s="184"/>
      <c r="L15" s="185"/>
      <c r="M15" s="184"/>
      <c r="N15" s="185"/>
    </row>
    <row r="16" spans="2:14" ht="15.75" thickBot="1">
      <c r="B16" s="189"/>
      <c r="C16" s="190"/>
      <c r="D16" s="191"/>
      <c r="E16" s="191"/>
      <c r="F16" s="191"/>
      <c r="G16" s="191"/>
      <c r="H16" s="191"/>
      <c r="I16" s="192"/>
      <c r="J16" s="193"/>
      <c r="K16" s="96"/>
      <c r="L16" s="97"/>
      <c r="M16" s="96"/>
      <c r="N16" s="97"/>
    </row>
    <row r="17" spans="2:14" ht="15.75" thickBot="1">
      <c r="B17" s="40" t="s">
        <v>710</v>
      </c>
      <c r="C17" s="194">
        <v>11480</v>
      </c>
      <c r="D17" s="195">
        <v>3367715043.8833332</v>
      </c>
      <c r="E17" s="227">
        <v>641.41361218241673</v>
      </c>
      <c r="F17" s="196">
        <v>342</v>
      </c>
      <c r="G17" s="226">
        <v>96.553333333333342</v>
      </c>
      <c r="H17" s="226">
        <v>244.66666666666666</v>
      </c>
      <c r="I17" s="197">
        <v>0.97412891986062722</v>
      </c>
      <c r="J17" s="198">
        <v>2.5871080139372823E-2</v>
      </c>
      <c r="K17" s="199">
        <v>344.56589060008645</v>
      </c>
      <c r="L17" s="200">
        <v>236.44492623196706</v>
      </c>
      <c r="M17" s="199">
        <v>8.2217404346996172</v>
      </c>
      <c r="N17" s="200">
        <v>5</v>
      </c>
    </row>
  </sheetData>
  <mergeCells count="4">
    <mergeCell ref="B1:H1"/>
    <mergeCell ref="C3:J3"/>
    <mergeCell ref="K3:L3"/>
    <mergeCell ref="M3:N3"/>
  </mergeCells>
  <pageMargins left="0.33" right="0.24" top="0.87" bottom="0.75" header="0.3" footer="0.3"/>
  <pageSetup scale="56" orientation="landscape"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B1:J21"/>
  <sheetViews>
    <sheetView showGridLines="0" workbookViewId="0">
      <selection activeCell="A19" sqref="A19"/>
    </sheetView>
  </sheetViews>
  <sheetFormatPr defaultRowHeight="15"/>
  <cols>
    <col min="1" max="1" width="4" customWidth="1"/>
    <col min="2" max="2" width="10.85546875" customWidth="1"/>
    <col min="4" max="4" width="14.42578125" customWidth="1"/>
    <col min="5" max="10" width="20.28515625" customWidth="1"/>
  </cols>
  <sheetData>
    <row r="1" spans="2:10" ht="18.75">
      <c r="B1" s="242" t="s">
        <v>545</v>
      </c>
      <c r="C1" s="242"/>
      <c r="D1" s="242"/>
      <c r="E1" s="242"/>
      <c r="F1" s="242"/>
      <c r="G1" s="242"/>
    </row>
    <row r="2" spans="2:10" ht="15.75" thickBot="1"/>
    <row r="3" spans="2:10" ht="15.75" customHeight="1" thickBot="1">
      <c r="B3" s="62" t="s">
        <v>33</v>
      </c>
      <c r="C3" s="276" t="s">
        <v>546</v>
      </c>
      <c r="D3" s="277"/>
      <c r="E3" s="277"/>
      <c r="F3" s="277"/>
      <c r="G3" s="277"/>
      <c r="H3" s="277"/>
      <c r="I3" s="277"/>
      <c r="J3" s="278"/>
    </row>
    <row r="4" spans="2:10" ht="39" thickBot="1">
      <c r="B4" s="63"/>
      <c r="C4" s="67" t="s">
        <v>536</v>
      </c>
      <c r="D4" s="11" t="s">
        <v>313</v>
      </c>
      <c r="E4" s="11" t="s">
        <v>547</v>
      </c>
      <c r="F4" s="11" t="s">
        <v>548</v>
      </c>
      <c r="G4" s="11" t="s">
        <v>549</v>
      </c>
      <c r="H4" s="11" t="s">
        <v>550</v>
      </c>
      <c r="I4" s="11" t="s">
        <v>551</v>
      </c>
      <c r="J4" s="71" t="s">
        <v>552</v>
      </c>
    </row>
    <row r="5" spans="2:10">
      <c r="B5" s="72">
        <v>41943</v>
      </c>
      <c r="C5" s="201">
        <v>10653</v>
      </c>
      <c r="D5" s="202">
        <v>3118918747.6700001</v>
      </c>
      <c r="E5" s="202">
        <v>901030.74</v>
      </c>
      <c r="F5" s="202">
        <v>889918.68</v>
      </c>
      <c r="G5" s="202">
        <v>-11112.059999999939</v>
      </c>
      <c r="H5" s="202">
        <v>890223.12</v>
      </c>
      <c r="I5" s="202">
        <v>-304.43999999994412</v>
      </c>
      <c r="J5" s="185">
        <v>14</v>
      </c>
    </row>
    <row r="6" spans="2:10">
      <c r="B6" s="87">
        <v>41973</v>
      </c>
      <c r="C6" s="201">
        <v>11564</v>
      </c>
      <c r="D6" s="202">
        <v>3402561420.6700001</v>
      </c>
      <c r="E6" s="202">
        <v>978083.12</v>
      </c>
      <c r="F6" s="202">
        <v>973110.6</v>
      </c>
      <c r="G6" s="202">
        <v>-4972.5200000000186</v>
      </c>
      <c r="H6" s="202">
        <v>973135.97</v>
      </c>
      <c r="I6" s="202">
        <v>-25.369999999995343</v>
      </c>
      <c r="J6" s="185">
        <v>3</v>
      </c>
    </row>
    <row r="7" spans="2:10">
      <c r="B7" s="87">
        <v>42004</v>
      </c>
      <c r="C7" s="201">
        <v>12223</v>
      </c>
      <c r="D7" s="202">
        <v>3581664963.3099999</v>
      </c>
      <c r="E7" s="202">
        <v>1033821.34</v>
      </c>
      <c r="F7" s="202">
        <v>1027301.25</v>
      </c>
      <c r="G7" s="202">
        <v>-6520.0899999999674</v>
      </c>
      <c r="H7" s="202">
        <v>1027453.47</v>
      </c>
      <c r="I7" s="202">
        <v>-152.21999999997206</v>
      </c>
      <c r="J7" s="185">
        <v>6</v>
      </c>
    </row>
    <row r="8" spans="2:10">
      <c r="B8" s="87"/>
      <c r="C8" s="203"/>
      <c r="D8" s="204"/>
      <c r="E8" s="204"/>
      <c r="F8" s="204"/>
      <c r="G8" s="204"/>
      <c r="H8" s="204"/>
      <c r="I8" s="204"/>
      <c r="J8" s="32"/>
    </row>
    <row r="9" spans="2:10">
      <c r="B9" s="87"/>
      <c r="C9" s="203"/>
      <c r="D9" s="204"/>
      <c r="E9" s="204"/>
      <c r="F9" s="204"/>
      <c r="G9" s="204"/>
      <c r="H9" s="204"/>
      <c r="I9" s="204"/>
      <c r="J9" s="32"/>
    </row>
    <row r="10" spans="2:10">
      <c r="B10" s="87"/>
      <c r="C10" s="203"/>
      <c r="D10" s="204"/>
      <c r="E10" s="205"/>
      <c r="F10" s="205"/>
      <c r="G10" s="205"/>
      <c r="H10" s="204"/>
      <c r="I10" s="204"/>
      <c r="J10" s="32"/>
    </row>
    <row r="11" spans="2:10">
      <c r="B11" s="87"/>
      <c r="C11" s="203"/>
      <c r="D11" s="204"/>
      <c r="E11" s="204"/>
      <c r="F11" s="204"/>
      <c r="G11" s="204"/>
      <c r="H11" s="204"/>
      <c r="I11" s="204"/>
      <c r="J11" s="32"/>
    </row>
    <row r="12" spans="2:10">
      <c r="B12" s="87"/>
      <c r="C12" s="203"/>
      <c r="D12" s="204"/>
      <c r="E12" s="204"/>
      <c r="F12" s="204"/>
      <c r="G12" s="204"/>
      <c r="H12" s="204"/>
      <c r="I12" s="204"/>
      <c r="J12" s="32"/>
    </row>
    <row r="13" spans="2:10">
      <c r="B13" s="87"/>
      <c r="C13" s="203"/>
      <c r="D13" s="204"/>
      <c r="E13" s="204"/>
      <c r="F13" s="204"/>
      <c r="G13" s="204"/>
      <c r="H13" s="204"/>
      <c r="I13" s="204"/>
      <c r="J13" s="32"/>
    </row>
    <row r="14" spans="2:10">
      <c r="B14" s="87"/>
      <c r="C14" s="203"/>
      <c r="D14" s="204"/>
      <c r="E14" s="204"/>
      <c r="F14" s="204"/>
      <c r="G14" s="204"/>
      <c r="H14" s="204"/>
      <c r="I14" s="204"/>
      <c r="J14" s="32"/>
    </row>
    <row r="15" spans="2:10">
      <c r="B15" s="87"/>
      <c r="C15" s="203"/>
      <c r="D15" s="204"/>
      <c r="E15" s="204"/>
      <c r="F15" s="204"/>
      <c r="G15" s="204"/>
      <c r="H15" s="204"/>
      <c r="I15" s="204"/>
      <c r="J15" s="32"/>
    </row>
    <row r="16" spans="2:10" ht="15.75" thickBot="1">
      <c r="B16" s="98"/>
      <c r="C16" s="206"/>
      <c r="D16" s="207"/>
      <c r="E16" s="207"/>
      <c r="F16" s="207"/>
      <c r="G16" s="207"/>
      <c r="H16" s="207"/>
      <c r="I16" s="207"/>
      <c r="J16" s="39"/>
    </row>
    <row r="17" spans="2:10" ht="15.75" thickBot="1">
      <c r="B17" s="40" t="s">
        <v>710</v>
      </c>
      <c r="C17" s="194">
        <f>AVERAGE(C5:C16)</f>
        <v>11480</v>
      </c>
      <c r="D17" s="195">
        <f t="shared" ref="D17:J17" si="0">AVERAGE(D5:D16)</f>
        <v>3367715043.8833332</v>
      </c>
      <c r="E17" s="208">
        <f t="shared" si="0"/>
        <v>970978.39999999991</v>
      </c>
      <c r="F17" s="208">
        <f t="shared" si="0"/>
        <v>963443.51000000013</v>
      </c>
      <c r="G17" s="208">
        <f t="shared" si="0"/>
        <v>-7534.8899999999749</v>
      </c>
      <c r="H17" s="208">
        <f t="shared" si="0"/>
        <v>963604.18666666653</v>
      </c>
      <c r="I17" s="208">
        <f t="shared" si="0"/>
        <v>-160.67666666663717</v>
      </c>
      <c r="J17" s="209">
        <f t="shared" si="0"/>
        <v>7.666666666666667</v>
      </c>
    </row>
    <row r="19" spans="2:10">
      <c r="B19" s="279" t="s">
        <v>553</v>
      </c>
      <c r="C19" s="279"/>
      <c r="D19" s="279"/>
      <c r="E19" s="279"/>
      <c r="F19" s="279"/>
      <c r="G19" s="279"/>
      <c r="H19" s="279"/>
      <c r="I19" s="279"/>
    </row>
    <row r="20" spans="2:10">
      <c r="B20" s="279" t="s">
        <v>554</v>
      </c>
      <c r="C20" s="279"/>
      <c r="D20" s="279"/>
      <c r="E20" s="279"/>
      <c r="F20" s="279"/>
      <c r="G20" s="279"/>
      <c r="H20" s="279"/>
      <c r="I20" s="279"/>
    </row>
    <row r="21" spans="2:10">
      <c r="B21" s="279" t="s">
        <v>555</v>
      </c>
      <c r="C21" s="279"/>
      <c r="D21" s="279"/>
      <c r="E21" s="279"/>
      <c r="F21" s="279"/>
      <c r="G21" s="279"/>
      <c r="H21" s="279"/>
      <c r="I21" s="279"/>
    </row>
  </sheetData>
  <mergeCells count="5">
    <mergeCell ref="B1:G1"/>
    <mergeCell ref="C3:J3"/>
    <mergeCell ref="B19:I19"/>
    <mergeCell ref="B20:I20"/>
    <mergeCell ref="B21:I21"/>
  </mergeCells>
  <pageMargins left="0.7" right="0.7" top="0.75" bottom="0.75" header="0.3" footer="0.3"/>
  <pageSetup scale="76" fitToHeight="2" orientation="landscape"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1:BE28"/>
  <sheetViews>
    <sheetView showGridLines="0" workbookViewId="0">
      <pane ySplit="4" topLeftCell="A5" activePane="bottomLeft" state="frozen"/>
      <selection activeCell="A19" sqref="A19"/>
      <selection pane="bottomLeft" activeCell="A5" sqref="A5"/>
    </sheetView>
  </sheetViews>
  <sheetFormatPr defaultRowHeight="15"/>
  <cols>
    <col min="1" max="1" width="12.140625" customWidth="1"/>
    <col min="2" max="2" width="20.85546875" customWidth="1"/>
    <col min="3" max="3" width="8.140625" bestFit="1" customWidth="1"/>
    <col min="4" max="4" width="17.7109375" customWidth="1"/>
    <col min="5" max="5" width="9.7109375" customWidth="1"/>
    <col min="6" max="6" width="13.28515625" customWidth="1"/>
    <col min="7" max="7" width="10.140625" customWidth="1"/>
    <col min="8" max="8" width="12.28515625" bestFit="1" customWidth="1"/>
    <col min="9" max="9" width="17.28515625" customWidth="1"/>
    <col min="10" max="10" width="13.5703125" customWidth="1"/>
    <col min="11" max="12" width="14.85546875" bestFit="1" customWidth="1"/>
    <col min="13" max="13" width="13.85546875" bestFit="1" customWidth="1"/>
    <col min="14" max="14" width="16.5703125" customWidth="1"/>
    <col min="15" max="16" width="14.42578125" customWidth="1"/>
    <col min="17" max="17" width="12.7109375" style="210" bestFit="1" customWidth="1"/>
    <col min="18" max="18" width="8.85546875" bestFit="1" customWidth="1"/>
    <col min="19" max="19" width="12.140625" style="56" customWidth="1"/>
    <col min="20" max="20" width="15.85546875" customWidth="1"/>
    <col min="21" max="53" width="12.7109375" customWidth="1"/>
    <col min="54" max="54" width="31.7109375" customWidth="1"/>
    <col min="55" max="55" width="35.28515625" style="156" customWidth="1"/>
    <col min="56" max="57" width="12.7109375" customWidth="1"/>
  </cols>
  <sheetData>
    <row r="1" spans="1:57" ht="18.75">
      <c r="A1" s="242" t="s">
        <v>668</v>
      </c>
      <c r="B1" s="242"/>
      <c r="C1" s="242"/>
      <c r="D1" s="242"/>
      <c r="E1" s="242"/>
      <c r="F1" s="242"/>
      <c r="G1" s="242"/>
      <c r="J1" s="140"/>
    </row>
    <row r="2" spans="1:57" ht="15.75" thickBot="1"/>
    <row r="3" spans="1:57" ht="15.75" thickBot="1">
      <c r="A3" s="280" t="s">
        <v>556</v>
      </c>
      <c r="B3" s="281"/>
      <c r="C3" s="281"/>
      <c r="D3" s="281"/>
      <c r="E3" s="281"/>
      <c r="F3" s="281"/>
      <c r="G3" s="281"/>
      <c r="H3" s="281"/>
      <c r="I3" s="281"/>
      <c r="J3" s="281"/>
      <c r="K3" s="281"/>
      <c r="L3" s="281"/>
      <c r="M3" s="281"/>
      <c r="N3" s="281"/>
      <c r="O3" s="281"/>
      <c r="P3" s="281"/>
      <c r="Q3" s="281"/>
      <c r="R3" s="281"/>
      <c r="S3" s="281"/>
      <c r="T3" s="282"/>
      <c r="U3" s="280" t="s">
        <v>557</v>
      </c>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2"/>
      <c r="AT3" s="280" t="s">
        <v>558</v>
      </c>
      <c r="AU3" s="281"/>
      <c r="AV3" s="282"/>
      <c r="AW3" s="283" t="s">
        <v>535</v>
      </c>
      <c r="AX3" s="284"/>
      <c r="AY3" s="284"/>
      <c r="AZ3" s="284"/>
      <c r="BA3" s="284"/>
      <c r="BB3" s="284"/>
      <c r="BC3" s="284"/>
      <c r="BD3" s="284"/>
      <c r="BE3" s="284"/>
    </row>
    <row r="4" spans="1:57" ht="105">
      <c r="A4" s="133" t="s">
        <v>559</v>
      </c>
      <c r="B4" s="133" t="s">
        <v>47</v>
      </c>
      <c r="C4" s="133" t="s">
        <v>560</v>
      </c>
      <c r="D4" s="133" t="s">
        <v>561</v>
      </c>
      <c r="E4" s="133" t="s">
        <v>45</v>
      </c>
      <c r="F4" s="133" t="s">
        <v>46</v>
      </c>
      <c r="G4" s="133" t="s">
        <v>562</v>
      </c>
      <c r="H4" s="133" t="s">
        <v>563</v>
      </c>
      <c r="I4" s="133" t="s">
        <v>564</v>
      </c>
      <c r="J4" s="133" t="s">
        <v>565</v>
      </c>
      <c r="K4" s="133" t="s">
        <v>566</v>
      </c>
      <c r="L4" s="133" t="s">
        <v>567</v>
      </c>
      <c r="M4" s="133" t="s">
        <v>568</v>
      </c>
      <c r="N4" s="133" t="s">
        <v>48</v>
      </c>
      <c r="O4" s="133" t="s">
        <v>569</v>
      </c>
      <c r="P4" s="133" t="s">
        <v>570</v>
      </c>
      <c r="Q4" s="211" t="s">
        <v>571</v>
      </c>
      <c r="R4" s="133" t="s">
        <v>572</v>
      </c>
      <c r="S4" s="212" t="s">
        <v>106</v>
      </c>
      <c r="T4" s="133" t="s">
        <v>573</v>
      </c>
      <c r="U4" s="133" t="s">
        <v>574</v>
      </c>
      <c r="V4" s="133" t="s">
        <v>575</v>
      </c>
      <c r="W4" s="133" t="s">
        <v>576</v>
      </c>
      <c r="X4" s="133" t="s">
        <v>577</v>
      </c>
      <c r="Y4" s="133" t="s">
        <v>578</v>
      </c>
      <c r="Z4" s="133" t="s">
        <v>579</v>
      </c>
      <c r="AA4" s="133" t="s">
        <v>580</v>
      </c>
      <c r="AB4" s="133" t="s">
        <v>581</v>
      </c>
      <c r="AC4" s="133" t="s">
        <v>582</v>
      </c>
      <c r="AD4" s="133" t="s">
        <v>583</v>
      </c>
      <c r="AE4" s="133" t="s">
        <v>584</v>
      </c>
      <c r="AF4" s="133" t="s">
        <v>585</v>
      </c>
      <c r="AG4" s="133" t="s">
        <v>586</v>
      </c>
      <c r="AH4" s="133" t="s">
        <v>587</v>
      </c>
      <c r="AI4" s="133" t="s">
        <v>588</v>
      </c>
      <c r="AJ4" s="133" t="s">
        <v>589</v>
      </c>
      <c r="AK4" s="133" t="s">
        <v>590</v>
      </c>
      <c r="AL4" s="133" t="s">
        <v>591</v>
      </c>
      <c r="AM4" s="133" t="s">
        <v>592</v>
      </c>
      <c r="AN4" s="133" t="s">
        <v>593</v>
      </c>
      <c r="AO4" s="133" t="s">
        <v>594</v>
      </c>
      <c r="AP4" s="133" t="s">
        <v>595</v>
      </c>
      <c r="AQ4" s="133" t="s">
        <v>549</v>
      </c>
      <c r="AR4" s="133" t="s">
        <v>596</v>
      </c>
      <c r="AS4" s="133" t="s">
        <v>597</v>
      </c>
      <c r="AT4" s="133" t="s">
        <v>598</v>
      </c>
      <c r="AU4" s="133" t="s">
        <v>599</v>
      </c>
      <c r="AV4" s="133" t="s">
        <v>600</v>
      </c>
      <c r="AW4" s="133" t="s">
        <v>601</v>
      </c>
      <c r="AX4" s="133" t="s">
        <v>602</v>
      </c>
      <c r="AY4" s="133" t="s">
        <v>603</v>
      </c>
      <c r="AZ4" s="133" t="s">
        <v>604</v>
      </c>
      <c r="BA4" s="138" t="s">
        <v>605</v>
      </c>
      <c r="BB4" s="46" t="s">
        <v>673</v>
      </c>
      <c r="BC4" s="138" t="s">
        <v>113</v>
      </c>
      <c r="BD4" s="46" t="s">
        <v>606</v>
      </c>
      <c r="BE4" s="46" t="s">
        <v>607</v>
      </c>
    </row>
    <row r="5" spans="1:57" s="214" customFormat="1" ht="45">
      <c r="A5" s="136">
        <v>41943</v>
      </c>
      <c r="B5" s="134" t="s">
        <v>693</v>
      </c>
      <c r="C5" s="134" t="s">
        <v>280</v>
      </c>
      <c r="D5" s="134" t="s">
        <v>627</v>
      </c>
      <c r="E5" s="134">
        <v>8538950</v>
      </c>
      <c r="F5" s="135" t="s">
        <v>637</v>
      </c>
      <c r="G5" s="134">
        <v>1</v>
      </c>
      <c r="H5" s="134" t="s">
        <v>359</v>
      </c>
      <c r="I5" s="134" t="s">
        <v>608</v>
      </c>
      <c r="J5" s="136">
        <v>41426</v>
      </c>
      <c r="K5" s="136">
        <v>40391</v>
      </c>
      <c r="L5" s="134" t="s">
        <v>609</v>
      </c>
      <c r="M5" s="137">
        <v>52000</v>
      </c>
      <c r="N5" s="137">
        <v>50209.48</v>
      </c>
      <c r="O5" s="137">
        <v>35000</v>
      </c>
      <c r="P5" s="136">
        <v>41836</v>
      </c>
      <c r="Q5" s="137">
        <v>14697.13</v>
      </c>
      <c r="R5" s="134">
        <v>330</v>
      </c>
      <c r="S5" s="136">
        <v>41858</v>
      </c>
      <c r="T5" s="136">
        <v>41546</v>
      </c>
      <c r="U5" s="218">
        <v>397</v>
      </c>
      <c r="V5" s="218">
        <v>0</v>
      </c>
      <c r="W5" s="218">
        <v>0</v>
      </c>
      <c r="X5" s="218">
        <v>0</v>
      </c>
      <c r="Y5" s="218">
        <v>0</v>
      </c>
      <c r="Z5" s="218">
        <v>0</v>
      </c>
      <c r="AA5" s="218">
        <v>0</v>
      </c>
      <c r="AB5" s="218">
        <v>0</v>
      </c>
      <c r="AC5" s="218">
        <v>0</v>
      </c>
      <c r="AD5" s="218">
        <v>0</v>
      </c>
      <c r="AE5" s="218">
        <v>0</v>
      </c>
      <c r="AF5" s="218">
        <v>0</v>
      </c>
      <c r="AG5" s="218">
        <v>0</v>
      </c>
      <c r="AH5" s="218">
        <v>0</v>
      </c>
      <c r="AI5" s="218">
        <v>14</v>
      </c>
      <c r="AJ5" s="218">
        <v>0</v>
      </c>
      <c r="AK5" s="218">
        <v>14</v>
      </c>
      <c r="AL5" s="218">
        <v>383</v>
      </c>
      <c r="AM5" s="218">
        <v>53</v>
      </c>
      <c r="AN5" s="59">
        <v>0.3</v>
      </c>
      <c r="AO5" s="137">
        <v>59.21</v>
      </c>
      <c r="AP5" s="137">
        <v>84.58</v>
      </c>
      <c r="AQ5" s="58">
        <v>-25.374999899999999</v>
      </c>
      <c r="AR5" s="134" t="s">
        <v>65</v>
      </c>
      <c r="AS5" s="134" t="s">
        <v>65</v>
      </c>
      <c r="AT5" s="134">
        <v>397</v>
      </c>
      <c r="AU5" s="134">
        <v>383</v>
      </c>
      <c r="AV5" s="58">
        <v>84.58</v>
      </c>
      <c r="AW5" s="58">
        <v>-25.37</v>
      </c>
      <c r="AX5" s="137" t="s">
        <v>65</v>
      </c>
      <c r="AY5" s="218">
        <v>0</v>
      </c>
      <c r="AZ5" s="218" t="s">
        <v>247</v>
      </c>
      <c r="BA5" s="218" t="s">
        <v>247</v>
      </c>
      <c r="BB5" s="218"/>
      <c r="BC5" s="213" t="s">
        <v>638</v>
      </c>
      <c r="BD5" s="60" t="s">
        <v>65</v>
      </c>
      <c r="BE5" s="60" t="s">
        <v>65</v>
      </c>
    </row>
    <row r="6" spans="1:57" s="214" customFormat="1" ht="135">
      <c r="A6" s="136">
        <v>41943</v>
      </c>
      <c r="B6" s="134" t="s">
        <v>693</v>
      </c>
      <c r="C6" s="134" t="s">
        <v>280</v>
      </c>
      <c r="D6" s="134" t="s">
        <v>612</v>
      </c>
      <c r="E6" s="134">
        <v>8544584</v>
      </c>
      <c r="F6" s="135" t="s">
        <v>642</v>
      </c>
      <c r="G6" s="134">
        <v>1</v>
      </c>
      <c r="H6" s="134" t="s">
        <v>641</v>
      </c>
      <c r="I6" s="134" t="s">
        <v>608</v>
      </c>
      <c r="J6" s="136">
        <v>41426</v>
      </c>
      <c r="K6" s="136">
        <v>41122</v>
      </c>
      <c r="L6" s="134" t="s">
        <v>609</v>
      </c>
      <c r="M6" s="137">
        <v>87700</v>
      </c>
      <c r="N6" s="137">
        <v>83477.460000000006</v>
      </c>
      <c r="O6" s="137">
        <v>67000</v>
      </c>
      <c r="P6" s="136">
        <v>41922</v>
      </c>
      <c r="Q6" s="137"/>
      <c r="R6" s="134">
        <v>270</v>
      </c>
      <c r="S6" s="136"/>
      <c r="T6" s="136">
        <v>41546</v>
      </c>
      <c r="U6" s="218">
        <v>397</v>
      </c>
      <c r="V6" s="218">
        <v>82</v>
      </c>
      <c r="W6" s="218">
        <v>0</v>
      </c>
      <c r="X6" s="218">
        <v>0</v>
      </c>
      <c r="Y6" s="218">
        <v>0</v>
      </c>
      <c r="Z6" s="218">
        <v>0</v>
      </c>
      <c r="AA6" s="218">
        <v>0</v>
      </c>
      <c r="AB6" s="218">
        <v>0</v>
      </c>
      <c r="AC6" s="218">
        <v>0</v>
      </c>
      <c r="AD6" s="218">
        <v>0</v>
      </c>
      <c r="AE6" s="218">
        <v>0</v>
      </c>
      <c r="AF6" s="218">
        <v>0</v>
      </c>
      <c r="AG6" s="218">
        <v>15</v>
      </c>
      <c r="AH6" s="218">
        <v>0</v>
      </c>
      <c r="AI6" s="218">
        <v>28</v>
      </c>
      <c r="AJ6" s="218">
        <v>0</v>
      </c>
      <c r="AK6" s="218">
        <v>125</v>
      </c>
      <c r="AL6" s="218">
        <v>272</v>
      </c>
      <c r="AM6" s="218">
        <v>2</v>
      </c>
      <c r="AN6" s="59">
        <v>0.3</v>
      </c>
      <c r="AO6" s="137">
        <v>59.21</v>
      </c>
      <c r="AP6" s="137">
        <v>84.58</v>
      </c>
      <c r="AQ6" s="58">
        <v>-25.374999899999999</v>
      </c>
      <c r="AR6" s="134" t="s">
        <v>65</v>
      </c>
      <c r="AS6" s="134" t="s">
        <v>65</v>
      </c>
      <c r="AT6" s="134">
        <v>397</v>
      </c>
      <c r="AU6" s="134">
        <v>189</v>
      </c>
      <c r="AV6" s="58">
        <v>84.58</v>
      </c>
      <c r="AW6" s="58">
        <v>-25.37</v>
      </c>
      <c r="AX6" s="137" t="s">
        <v>65</v>
      </c>
      <c r="AY6" s="218">
        <v>83</v>
      </c>
      <c r="AZ6" s="218" t="s">
        <v>65</v>
      </c>
      <c r="BA6" s="218" t="s">
        <v>65</v>
      </c>
      <c r="BB6" s="218"/>
      <c r="BC6" s="158" t="s">
        <v>643</v>
      </c>
      <c r="BD6" s="215" t="s">
        <v>8</v>
      </c>
      <c r="BE6" s="60" t="s">
        <v>65</v>
      </c>
    </row>
    <row r="7" spans="1:57" s="214" customFormat="1" ht="135">
      <c r="A7" s="136">
        <v>41943</v>
      </c>
      <c r="B7" s="134" t="s">
        <v>693</v>
      </c>
      <c r="C7" s="134" t="s">
        <v>280</v>
      </c>
      <c r="D7" s="134" t="s">
        <v>631</v>
      </c>
      <c r="E7" s="134">
        <v>8551972</v>
      </c>
      <c r="F7" s="135" t="s">
        <v>644</v>
      </c>
      <c r="G7" s="134">
        <v>1</v>
      </c>
      <c r="H7" s="134" t="s">
        <v>509</v>
      </c>
      <c r="I7" s="134" t="s">
        <v>608</v>
      </c>
      <c r="J7" s="136">
        <v>41426</v>
      </c>
      <c r="K7" s="136">
        <v>40725</v>
      </c>
      <c r="L7" s="134" t="s">
        <v>609</v>
      </c>
      <c r="M7" s="137">
        <v>174250</v>
      </c>
      <c r="N7" s="137">
        <v>168596.78</v>
      </c>
      <c r="O7" s="137">
        <v>165000</v>
      </c>
      <c r="P7" s="136">
        <v>41907</v>
      </c>
      <c r="Q7" s="137"/>
      <c r="R7" s="134">
        <v>300</v>
      </c>
      <c r="S7" s="136"/>
      <c r="T7" s="136">
        <v>41546</v>
      </c>
      <c r="U7" s="218">
        <v>397</v>
      </c>
      <c r="V7" s="218">
        <v>80</v>
      </c>
      <c r="W7" s="218">
        <v>0</v>
      </c>
      <c r="X7" s="218">
        <v>0</v>
      </c>
      <c r="Y7" s="218">
        <v>0</v>
      </c>
      <c r="Z7" s="218">
        <v>0</v>
      </c>
      <c r="AA7" s="218">
        <v>0</v>
      </c>
      <c r="AB7" s="218">
        <v>0</v>
      </c>
      <c r="AC7" s="218">
        <v>0</v>
      </c>
      <c r="AD7" s="218">
        <v>0</v>
      </c>
      <c r="AE7" s="218">
        <v>0</v>
      </c>
      <c r="AF7" s="218">
        <v>0</v>
      </c>
      <c r="AG7" s="218">
        <v>0</v>
      </c>
      <c r="AH7" s="218">
        <v>0</v>
      </c>
      <c r="AI7" s="218">
        <v>14</v>
      </c>
      <c r="AJ7" s="218">
        <v>0</v>
      </c>
      <c r="AK7" s="218">
        <v>94</v>
      </c>
      <c r="AL7" s="218">
        <v>303</v>
      </c>
      <c r="AM7" s="218">
        <v>3</v>
      </c>
      <c r="AN7" s="59">
        <v>0.3</v>
      </c>
      <c r="AO7" s="137">
        <v>59.21</v>
      </c>
      <c r="AP7" s="137">
        <v>84.58</v>
      </c>
      <c r="AQ7" s="58">
        <v>-25.374999899999999</v>
      </c>
      <c r="AR7" s="134" t="s">
        <v>65</v>
      </c>
      <c r="AS7" s="134" t="s">
        <v>65</v>
      </c>
      <c r="AT7" s="134">
        <v>397</v>
      </c>
      <c r="AU7" s="134">
        <v>234</v>
      </c>
      <c r="AV7" s="58">
        <v>84.58</v>
      </c>
      <c r="AW7" s="58">
        <v>-25.37</v>
      </c>
      <c r="AX7" s="137" t="s">
        <v>65</v>
      </c>
      <c r="AY7" s="218">
        <v>69</v>
      </c>
      <c r="AZ7" s="218" t="s">
        <v>65</v>
      </c>
      <c r="BA7" s="218" t="s">
        <v>65</v>
      </c>
      <c r="BB7" s="218"/>
      <c r="BC7" s="158" t="s">
        <v>645</v>
      </c>
      <c r="BD7" s="215" t="s">
        <v>8</v>
      </c>
      <c r="BE7" s="60" t="s">
        <v>65</v>
      </c>
    </row>
    <row r="8" spans="1:57" s="214" customFormat="1" ht="30">
      <c r="A8" s="136">
        <v>41943</v>
      </c>
      <c r="B8" s="134" t="s">
        <v>693</v>
      </c>
      <c r="C8" s="134" t="s">
        <v>280</v>
      </c>
      <c r="D8" s="134" t="s">
        <v>617</v>
      </c>
      <c r="E8" s="134">
        <v>8567113</v>
      </c>
      <c r="F8" s="135" t="s">
        <v>646</v>
      </c>
      <c r="G8" s="134">
        <v>1</v>
      </c>
      <c r="H8" s="134" t="s">
        <v>324</v>
      </c>
      <c r="I8" s="134" t="s">
        <v>608</v>
      </c>
      <c r="J8" s="136">
        <v>41426</v>
      </c>
      <c r="K8" s="136">
        <v>41426</v>
      </c>
      <c r="L8" s="134" t="s">
        <v>609</v>
      </c>
      <c r="M8" s="137">
        <v>114300</v>
      </c>
      <c r="N8" s="137">
        <v>152067.79999999999</v>
      </c>
      <c r="O8" s="137">
        <v>132900</v>
      </c>
      <c r="P8" s="136">
        <v>41876</v>
      </c>
      <c r="Q8" s="137"/>
      <c r="R8" s="134">
        <v>270</v>
      </c>
      <c r="S8" s="136"/>
      <c r="T8" s="136">
        <v>41546</v>
      </c>
      <c r="U8" s="218">
        <v>397</v>
      </c>
      <c r="V8" s="218">
        <v>0</v>
      </c>
      <c r="W8" s="218">
        <v>0</v>
      </c>
      <c r="X8" s="218">
        <v>0</v>
      </c>
      <c r="Y8" s="218">
        <v>0</v>
      </c>
      <c r="Z8" s="218">
        <v>0</v>
      </c>
      <c r="AA8" s="218">
        <v>0</v>
      </c>
      <c r="AB8" s="218">
        <v>0</v>
      </c>
      <c r="AC8" s="218">
        <v>0</v>
      </c>
      <c r="AD8" s="218">
        <v>0</v>
      </c>
      <c r="AE8" s="218">
        <v>0</v>
      </c>
      <c r="AF8" s="218">
        <v>0</v>
      </c>
      <c r="AG8" s="218">
        <v>88</v>
      </c>
      <c r="AH8" s="218">
        <v>0</v>
      </c>
      <c r="AI8" s="218">
        <v>75</v>
      </c>
      <c r="AJ8" s="218">
        <v>0</v>
      </c>
      <c r="AK8" s="218">
        <v>163</v>
      </c>
      <c r="AL8" s="218">
        <v>234</v>
      </c>
      <c r="AM8" s="218">
        <v>-36</v>
      </c>
      <c r="AN8" s="59">
        <v>0</v>
      </c>
      <c r="AO8" s="137">
        <v>84.58</v>
      </c>
      <c r="AP8" s="137">
        <v>84.58</v>
      </c>
      <c r="AQ8" s="58">
        <v>0</v>
      </c>
      <c r="AR8" s="134" t="s">
        <v>247</v>
      </c>
      <c r="AS8" s="134" t="s">
        <v>247</v>
      </c>
      <c r="AT8" s="134">
        <v>397</v>
      </c>
      <c r="AU8" s="134">
        <v>271</v>
      </c>
      <c r="AV8" s="58">
        <v>59.21</v>
      </c>
      <c r="AW8" s="58">
        <v>25.37</v>
      </c>
      <c r="AX8" s="137" t="s">
        <v>65</v>
      </c>
      <c r="AY8" s="218">
        <v>-37</v>
      </c>
      <c r="AZ8" s="218" t="s">
        <v>65</v>
      </c>
      <c r="BA8" s="218" t="s">
        <v>247</v>
      </c>
      <c r="BB8" s="218"/>
      <c r="BC8" s="213" t="s">
        <v>647</v>
      </c>
      <c r="BD8" s="60" t="s">
        <v>65</v>
      </c>
      <c r="BE8" s="216" t="s">
        <v>247</v>
      </c>
    </row>
    <row r="9" spans="1:57" ht="120">
      <c r="A9" s="136">
        <v>41943</v>
      </c>
      <c r="B9" s="134" t="s">
        <v>693</v>
      </c>
      <c r="C9" s="134" t="s">
        <v>280</v>
      </c>
      <c r="D9" s="134" t="s">
        <v>626</v>
      </c>
      <c r="E9" s="134">
        <v>8557475</v>
      </c>
      <c r="F9" s="135" t="s">
        <v>648</v>
      </c>
      <c r="G9" s="134">
        <v>1</v>
      </c>
      <c r="H9" s="134" t="s">
        <v>324</v>
      </c>
      <c r="I9" s="134" t="s">
        <v>608</v>
      </c>
      <c r="J9" s="136">
        <v>41426</v>
      </c>
      <c r="K9" s="136">
        <v>40452</v>
      </c>
      <c r="L9" s="134" t="s">
        <v>609</v>
      </c>
      <c r="M9" s="137">
        <v>152000</v>
      </c>
      <c r="N9" s="137">
        <v>198081.03</v>
      </c>
      <c r="O9" s="137">
        <v>185000</v>
      </c>
      <c r="P9" s="136">
        <v>41893</v>
      </c>
      <c r="Q9" s="137"/>
      <c r="R9" s="134">
        <v>270</v>
      </c>
      <c r="S9" s="136"/>
      <c r="T9" s="136">
        <v>41546</v>
      </c>
      <c r="U9" s="218">
        <v>397</v>
      </c>
      <c r="V9" s="218">
        <v>83</v>
      </c>
      <c r="W9" s="218">
        <v>0</v>
      </c>
      <c r="X9" s="218">
        <v>0</v>
      </c>
      <c r="Y9" s="218">
        <v>0</v>
      </c>
      <c r="Z9" s="218">
        <v>0</v>
      </c>
      <c r="AA9" s="218">
        <v>0</v>
      </c>
      <c r="AB9" s="218">
        <v>0</v>
      </c>
      <c r="AC9" s="218">
        <v>0</v>
      </c>
      <c r="AD9" s="218">
        <v>0</v>
      </c>
      <c r="AE9" s="218">
        <v>0</v>
      </c>
      <c r="AF9" s="218">
        <v>0</v>
      </c>
      <c r="AG9" s="218">
        <v>0</v>
      </c>
      <c r="AH9" s="218">
        <v>0</v>
      </c>
      <c r="AI9" s="218">
        <v>42</v>
      </c>
      <c r="AJ9" s="218">
        <v>0</v>
      </c>
      <c r="AK9" s="218">
        <v>125</v>
      </c>
      <c r="AL9" s="218">
        <v>272</v>
      </c>
      <c r="AM9" s="218">
        <v>2</v>
      </c>
      <c r="AN9" s="59">
        <v>0.3</v>
      </c>
      <c r="AO9" s="137">
        <v>59.21</v>
      </c>
      <c r="AP9" s="137">
        <v>84.58</v>
      </c>
      <c r="AQ9" s="58">
        <v>-25.374999899999999</v>
      </c>
      <c r="AR9" s="134" t="s">
        <v>65</v>
      </c>
      <c r="AS9" s="134" t="s">
        <v>65</v>
      </c>
      <c r="AT9" s="134">
        <v>397</v>
      </c>
      <c r="AU9" s="134">
        <v>248</v>
      </c>
      <c r="AV9" s="58">
        <v>84.58</v>
      </c>
      <c r="AW9" s="58">
        <v>-25.37</v>
      </c>
      <c r="AX9" s="137" t="s">
        <v>65</v>
      </c>
      <c r="AY9" s="218">
        <v>24</v>
      </c>
      <c r="AZ9" s="218" t="s">
        <v>65</v>
      </c>
      <c r="BA9" s="218" t="s">
        <v>65</v>
      </c>
      <c r="BB9" s="218"/>
      <c r="BC9" s="158" t="s">
        <v>649</v>
      </c>
      <c r="BD9" s="215" t="s">
        <v>8</v>
      </c>
      <c r="BE9" s="60" t="s">
        <v>65</v>
      </c>
    </row>
    <row r="10" spans="1:57" ht="120">
      <c r="A10" s="136">
        <v>41943</v>
      </c>
      <c r="B10" s="134" t="s">
        <v>693</v>
      </c>
      <c r="C10" s="134" t="s">
        <v>280</v>
      </c>
      <c r="D10" s="134" t="s">
        <v>623</v>
      </c>
      <c r="E10" s="134">
        <v>8537269</v>
      </c>
      <c r="F10" s="135" t="s">
        <v>120</v>
      </c>
      <c r="G10" s="134">
        <v>1</v>
      </c>
      <c r="H10" s="134" t="s">
        <v>427</v>
      </c>
      <c r="I10" s="134" t="s">
        <v>608</v>
      </c>
      <c r="J10" s="136">
        <v>41426</v>
      </c>
      <c r="K10" s="136">
        <v>40817</v>
      </c>
      <c r="L10" s="134" t="s">
        <v>609</v>
      </c>
      <c r="M10" s="137">
        <v>47250</v>
      </c>
      <c r="N10" s="137">
        <v>44244.47</v>
      </c>
      <c r="O10" s="137">
        <v>16000</v>
      </c>
      <c r="P10" s="136">
        <v>41900</v>
      </c>
      <c r="Q10" s="137">
        <v>43696.98</v>
      </c>
      <c r="R10" s="134">
        <v>280</v>
      </c>
      <c r="S10" s="136">
        <v>41940</v>
      </c>
      <c r="T10" s="136">
        <v>41546</v>
      </c>
      <c r="U10" s="218">
        <v>397</v>
      </c>
      <c r="V10" s="218">
        <v>0</v>
      </c>
      <c r="W10" s="218">
        <v>0</v>
      </c>
      <c r="X10" s="218">
        <v>0</v>
      </c>
      <c r="Y10" s="218">
        <v>0</v>
      </c>
      <c r="Z10" s="218">
        <v>0</v>
      </c>
      <c r="AA10" s="218">
        <v>0</v>
      </c>
      <c r="AB10" s="218">
        <v>0</v>
      </c>
      <c r="AC10" s="218">
        <v>0</v>
      </c>
      <c r="AD10" s="218">
        <v>0</v>
      </c>
      <c r="AE10" s="218">
        <v>0</v>
      </c>
      <c r="AF10" s="218">
        <v>0</v>
      </c>
      <c r="AG10" s="218">
        <v>0</v>
      </c>
      <c r="AH10" s="218">
        <v>66</v>
      </c>
      <c r="AI10" s="218">
        <v>14</v>
      </c>
      <c r="AJ10" s="218">
        <v>0</v>
      </c>
      <c r="AK10" s="218">
        <v>80</v>
      </c>
      <c r="AL10" s="218">
        <v>317</v>
      </c>
      <c r="AM10" s="218">
        <v>37</v>
      </c>
      <c r="AN10" s="59">
        <v>0.3</v>
      </c>
      <c r="AO10" s="137">
        <v>59.21</v>
      </c>
      <c r="AP10" s="137">
        <v>84.58</v>
      </c>
      <c r="AQ10" s="58">
        <v>-25.374999899999999</v>
      </c>
      <c r="AR10" s="134" t="s">
        <v>65</v>
      </c>
      <c r="AS10" s="134" t="s">
        <v>65</v>
      </c>
      <c r="AT10" s="134">
        <v>397</v>
      </c>
      <c r="AU10" s="134">
        <v>317</v>
      </c>
      <c r="AV10" s="58">
        <v>84.58</v>
      </c>
      <c r="AW10" s="58">
        <v>-25.37</v>
      </c>
      <c r="AX10" s="137" t="s">
        <v>65</v>
      </c>
      <c r="AY10" s="218">
        <v>0</v>
      </c>
      <c r="AZ10" s="218" t="s">
        <v>247</v>
      </c>
      <c r="BA10" s="218" t="s">
        <v>247</v>
      </c>
      <c r="BB10" s="218"/>
      <c r="BC10" s="158" t="s">
        <v>650</v>
      </c>
      <c r="BD10" s="60" t="s">
        <v>65</v>
      </c>
      <c r="BE10" s="60" t="s">
        <v>65</v>
      </c>
    </row>
    <row r="11" spans="1:57" ht="45">
      <c r="A11" s="136">
        <v>41943</v>
      </c>
      <c r="B11" s="134" t="s">
        <v>693</v>
      </c>
      <c r="C11" s="134" t="s">
        <v>280</v>
      </c>
      <c r="D11" s="134" t="s">
        <v>632</v>
      </c>
      <c r="E11" s="134">
        <v>8549343</v>
      </c>
      <c r="F11" s="135" t="s">
        <v>651</v>
      </c>
      <c r="G11" s="134">
        <v>1</v>
      </c>
      <c r="H11" s="134" t="s">
        <v>514</v>
      </c>
      <c r="I11" s="134" t="s">
        <v>608</v>
      </c>
      <c r="J11" s="136">
        <v>41426</v>
      </c>
      <c r="K11" s="136">
        <v>39114</v>
      </c>
      <c r="L11" s="134" t="s">
        <v>609</v>
      </c>
      <c r="M11" s="137">
        <v>212000</v>
      </c>
      <c r="N11" s="137">
        <v>209428.84</v>
      </c>
      <c r="O11" s="137">
        <v>285000</v>
      </c>
      <c r="P11" s="136">
        <v>41886</v>
      </c>
      <c r="Q11" s="137"/>
      <c r="R11" s="134">
        <v>270</v>
      </c>
      <c r="S11" s="136"/>
      <c r="T11" s="136">
        <v>41546</v>
      </c>
      <c r="U11" s="218">
        <v>397</v>
      </c>
      <c r="V11" s="218">
        <v>0</v>
      </c>
      <c r="W11" s="218">
        <v>0</v>
      </c>
      <c r="X11" s="218">
        <v>0</v>
      </c>
      <c r="Y11" s="218">
        <v>0</v>
      </c>
      <c r="Z11" s="218">
        <v>0</v>
      </c>
      <c r="AA11" s="218">
        <v>0</v>
      </c>
      <c r="AB11" s="218">
        <v>90</v>
      </c>
      <c r="AC11" s="218">
        <v>0</v>
      </c>
      <c r="AD11" s="218">
        <v>0</v>
      </c>
      <c r="AE11" s="218">
        <v>0</v>
      </c>
      <c r="AF11" s="218">
        <v>0</v>
      </c>
      <c r="AG11" s="218">
        <v>0</v>
      </c>
      <c r="AH11" s="218">
        <v>0</v>
      </c>
      <c r="AI11" s="218">
        <v>0</v>
      </c>
      <c r="AJ11" s="218">
        <v>0</v>
      </c>
      <c r="AK11" s="218">
        <v>90</v>
      </c>
      <c r="AL11" s="218">
        <v>307</v>
      </c>
      <c r="AM11" s="218">
        <v>37</v>
      </c>
      <c r="AN11" s="59">
        <v>0.3</v>
      </c>
      <c r="AO11" s="137">
        <v>59.21</v>
      </c>
      <c r="AP11" s="137">
        <v>84.58</v>
      </c>
      <c r="AQ11" s="58">
        <v>-25.374999899999999</v>
      </c>
      <c r="AR11" s="134" t="s">
        <v>65</v>
      </c>
      <c r="AS11" s="134" t="s">
        <v>65</v>
      </c>
      <c r="AT11" s="134">
        <v>397</v>
      </c>
      <c r="AU11" s="134">
        <v>192</v>
      </c>
      <c r="AV11" s="58">
        <v>84.58</v>
      </c>
      <c r="AW11" s="58">
        <v>-25.37</v>
      </c>
      <c r="AX11" s="137" t="s">
        <v>65</v>
      </c>
      <c r="AY11" s="218">
        <v>115</v>
      </c>
      <c r="AZ11" s="218" t="s">
        <v>65</v>
      </c>
      <c r="BA11" s="218" t="s">
        <v>65</v>
      </c>
      <c r="BB11" s="218"/>
      <c r="BC11" s="158" t="s">
        <v>652</v>
      </c>
      <c r="BD11" s="215" t="s">
        <v>8</v>
      </c>
      <c r="BE11" s="60" t="s">
        <v>65</v>
      </c>
    </row>
    <row r="12" spans="1:57" ht="30">
      <c r="A12" s="136">
        <v>41943</v>
      </c>
      <c r="B12" s="134" t="s">
        <v>693</v>
      </c>
      <c r="C12" s="134" t="s">
        <v>280</v>
      </c>
      <c r="D12" s="134" t="s">
        <v>622</v>
      </c>
      <c r="E12" s="134">
        <v>8550806</v>
      </c>
      <c r="F12" s="135" t="s">
        <v>653</v>
      </c>
      <c r="G12" s="134">
        <v>1</v>
      </c>
      <c r="H12" s="134" t="s">
        <v>514</v>
      </c>
      <c r="I12" s="134" t="s">
        <v>608</v>
      </c>
      <c r="J12" s="136">
        <v>41426</v>
      </c>
      <c r="K12" s="136">
        <v>40756</v>
      </c>
      <c r="L12" s="134" t="s">
        <v>609</v>
      </c>
      <c r="M12" s="137">
        <v>56800</v>
      </c>
      <c r="N12" s="137">
        <v>51433.58</v>
      </c>
      <c r="O12" s="137">
        <v>58500</v>
      </c>
      <c r="P12" s="136">
        <v>41882</v>
      </c>
      <c r="Q12" s="137"/>
      <c r="R12" s="134">
        <v>270</v>
      </c>
      <c r="S12" s="136"/>
      <c r="T12" s="136">
        <v>41546</v>
      </c>
      <c r="U12" s="218">
        <v>397</v>
      </c>
      <c r="V12" s="218">
        <v>0</v>
      </c>
      <c r="W12" s="218">
        <v>0</v>
      </c>
      <c r="X12" s="218">
        <v>0</v>
      </c>
      <c r="Y12" s="218">
        <v>0</v>
      </c>
      <c r="Z12" s="218">
        <v>120</v>
      </c>
      <c r="AA12" s="218">
        <v>0</v>
      </c>
      <c r="AB12" s="218">
        <v>0</v>
      </c>
      <c r="AC12" s="218">
        <v>0</v>
      </c>
      <c r="AD12" s="218">
        <v>0</v>
      </c>
      <c r="AE12" s="218">
        <v>0</v>
      </c>
      <c r="AF12" s="218">
        <v>0</v>
      </c>
      <c r="AG12" s="218">
        <v>0</v>
      </c>
      <c r="AH12" s="218">
        <v>0</v>
      </c>
      <c r="AI12" s="218">
        <v>0</v>
      </c>
      <c r="AJ12" s="218">
        <v>0</v>
      </c>
      <c r="AK12" s="218">
        <v>120</v>
      </c>
      <c r="AL12" s="218">
        <v>277</v>
      </c>
      <c r="AM12" s="218">
        <v>7</v>
      </c>
      <c r="AN12" s="59">
        <v>0.3</v>
      </c>
      <c r="AO12" s="137">
        <v>59.21</v>
      </c>
      <c r="AP12" s="137">
        <v>84.58</v>
      </c>
      <c r="AQ12" s="58">
        <v>-25.374999899999999</v>
      </c>
      <c r="AR12" s="134" t="s">
        <v>65</v>
      </c>
      <c r="AS12" s="134" t="s">
        <v>65</v>
      </c>
      <c r="AT12" s="134">
        <v>397</v>
      </c>
      <c r="AU12" s="134">
        <v>0</v>
      </c>
      <c r="AV12" s="58">
        <v>84.58</v>
      </c>
      <c r="AW12" s="58">
        <v>-25.37</v>
      </c>
      <c r="AX12" s="137" t="s">
        <v>65</v>
      </c>
      <c r="AY12" s="218">
        <v>277</v>
      </c>
      <c r="AZ12" s="218" t="s">
        <v>65</v>
      </c>
      <c r="BA12" s="218" t="s">
        <v>65</v>
      </c>
      <c r="BB12" s="218"/>
      <c r="BC12" s="158" t="s">
        <v>654</v>
      </c>
      <c r="BD12" s="215" t="s">
        <v>8</v>
      </c>
      <c r="BE12" s="60" t="s">
        <v>65</v>
      </c>
    </row>
    <row r="13" spans="1:57" s="214" customFormat="1" ht="45">
      <c r="A13" s="136">
        <v>41943</v>
      </c>
      <c r="B13" s="134" t="s">
        <v>694</v>
      </c>
      <c r="C13" s="134" t="s">
        <v>280</v>
      </c>
      <c r="D13" s="134" t="s">
        <v>618</v>
      </c>
      <c r="E13" s="134">
        <v>8573721</v>
      </c>
      <c r="F13" s="135" t="s">
        <v>655</v>
      </c>
      <c r="G13" s="134">
        <v>1</v>
      </c>
      <c r="H13" s="134" t="s">
        <v>624</v>
      </c>
      <c r="I13" s="134" t="s">
        <v>608</v>
      </c>
      <c r="J13" s="136">
        <v>41487</v>
      </c>
      <c r="K13" s="136">
        <v>39630</v>
      </c>
      <c r="L13" s="134" t="s">
        <v>609</v>
      </c>
      <c r="M13" s="137">
        <v>198050</v>
      </c>
      <c r="N13" s="137">
        <v>208571.71</v>
      </c>
      <c r="O13" s="137">
        <v>190000</v>
      </c>
      <c r="P13" s="136">
        <v>41759</v>
      </c>
      <c r="Q13" s="137"/>
      <c r="R13" s="134">
        <v>270</v>
      </c>
      <c r="S13" s="136">
        <v>39877</v>
      </c>
      <c r="T13" s="136">
        <v>41607</v>
      </c>
      <c r="U13" s="218">
        <v>336</v>
      </c>
      <c r="V13" s="218">
        <v>0</v>
      </c>
      <c r="W13" s="218">
        <v>0</v>
      </c>
      <c r="X13" s="218">
        <v>0</v>
      </c>
      <c r="Y13" s="218">
        <v>0</v>
      </c>
      <c r="Z13" s="218">
        <v>0</v>
      </c>
      <c r="AA13" s="218">
        <v>0</v>
      </c>
      <c r="AB13" s="218">
        <v>0</v>
      </c>
      <c r="AC13" s="218">
        <v>0</v>
      </c>
      <c r="AD13" s="218">
        <v>0</v>
      </c>
      <c r="AE13" s="218">
        <v>0</v>
      </c>
      <c r="AF13" s="218">
        <v>0</v>
      </c>
      <c r="AG13" s="218">
        <v>0</v>
      </c>
      <c r="AH13" s="218">
        <v>0</v>
      </c>
      <c r="AI13" s="218">
        <v>0</v>
      </c>
      <c r="AJ13" s="218">
        <v>0</v>
      </c>
      <c r="AK13" s="218">
        <v>0</v>
      </c>
      <c r="AL13" s="218">
        <v>336</v>
      </c>
      <c r="AM13" s="218">
        <v>66</v>
      </c>
      <c r="AN13" s="59">
        <v>0.3</v>
      </c>
      <c r="AO13" s="137">
        <v>59.21</v>
      </c>
      <c r="AP13" s="137">
        <v>84.58</v>
      </c>
      <c r="AQ13" s="58">
        <v>-25.374999899999999</v>
      </c>
      <c r="AR13" s="134" t="s">
        <v>65</v>
      </c>
      <c r="AS13" s="134" t="s">
        <v>65</v>
      </c>
      <c r="AT13" s="134">
        <v>336</v>
      </c>
      <c r="AU13" s="134">
        <v>336</v>
      </c>
      <c r="AV13" s="58">
        <v>84.58</v>
      </c>
      <c r="AW13" s="58">
        <v>-25.37</v>
      </c>
      <c r="AX13" s="137" t="s">
        <v>65</v>
      </c>
      <c r="AY13" s="218">
        <v>0</v>
      </c>
      <c r="AZ13" s="218" t="s">
        <v>247</v>
      </c>
      <c r="BA13" s="218" t="s">
        <v>247</v>
      </c>
      <c r="BB13" s="218"/>
      <c r="BC13" s="213" t="s">
        <v>656</v>
      </c>
      <c r="BD13" s="60" t="s">
        <v>65</v>
      </c>
      <c r="BE13" s="60" t="s">
        <v>65</v>
      </c>
    </row>
    <row r="14" spans="1:57" s="214" customFormat="1" ht="30">
      <c r="A14" s="136">
        <v>41943</v>
      </c>
      <c r="B14" s="134" t="s">
        <v>693</v>
      </c>
      <c r="C14" s="134" t="s">
        <v>280</v>
      </c>
      <c r="D14" s="134" t="s">
        <v>628</v>
      </c>
      <c r="E14" s="134">
        <v>8536883</v>
      </c>
      <c r="F14" s="135" t="s">
        <v>658</v>
      </c>
      <c r="G14" s="134">
        <v>1</v>
      </c>
      <c r="H14" s="134" t="s">
        <v>340</v>
      </c>
      <c r="I14" s="134" t="s">
        <v>608</v>
      </c>
      <c r="J14" s="136">
        <v>41426</v>
      </c>
      <c r="K14" s="136">
        <v>40634</v>
      </c>
      <c r="L14" s="134" t="s">
        <v>609</v>
      </c>
      <c r="M14" s="137">
        <v>165000</v>
      </c>
      <c r="N14" s="137">
        <v>158521.79</v>
      </c>
      <c r="O14" s="137">
        <v>68000</v>
      </c>
      <c r="P14" s="136">
        <v>41901</v>
      </c>
      <c r="Q14" s="137">
        <v>59662.51</v>
      </c>
      <c r="R14" s="134">
        <v>270</v>
      </c>
      <c r="S14" s="136">
        <v>41942</v>
      </c>
      <c r="T14" s="136">
        <v>41546</v>
      </c>
      <c r="U14" s="218">
        <v>397</v>
      </c>
      <c r="V14" s="218">
        <v>0</v>
      </c>
      <c r="W14" s="218">
        <v>0</v>
      </c>
      <c r="X14" s="218">
        <v>0</v>
      </c>
      <c r="Y14" s="218">
        <v>0</v>
      </c>
      <c r="Z14" s="218">
        <v>0</v>
      </c>
      <c r="AA14" s="218">
        <v>0</v>
      </c>
      <c r="AB14" s="218">
        <v>0</v>
      </c>
      <c r="AC14" s="218">
        <v>0</v>
      </c>
      <c r="AD14" s="218">
        <v>0</v>
      </c>
      <c r="AE14" s="218">
        <v>0</v>
      </c>
      <c r="AF14" s="218">
        <v>0</v>
      </c>
      <c r="AG14" s="218">
        <v>47</v>
      </c>
      <c r="AH14" s="218">
        <v>16</v>
      </c>
      <c r="AI14" s="218">
        <v>14</v>
      </c>
      <c r="AJ14" s="218">
        <v>0</v>
      </c>
      <c r="AK14" s="218">
        <v>77</v>
      </c>
      <c r="AL14" s="218">
        <v>320</v>
      </c>
      <c r="AM14" s="218">
        <v>50</v>
      </c>
      <c r="AN14" s="59">
        <v>0.3</v>
      </c>
      <c r="AO14" s="137">
        <v>59.21</v>
      </c>
      <c r="AP14" s="137">
        <v>84.58</v>
      </c>
      <c r="AQ14" s="58">
        <v>-25.374999899999999</v>
      </c>
      <c r="AR14" s="134" t="s">
        <v>65</v>
      </c>
      <c r="AS14" s="134" t="s">
        <v>65</v>
      </c>
      <c r="AT14" s="134">
        <v>397</v>
      </c>
      <c r="AU14" s="134">
        <v>320</v>
      </c>
      <c r="AV14" s="58">
        <v>84.58</v>
      </c>
      <c r="AW14" s="58">
        <v>-25.37</v>
      </c>
      <c r="AX14" s="137" t="s">
        <v>65</v>
      </c>
      <c r="AY14" s="218">
        <v>0</v>
      </c>
      <c r="AZ14" s="218" t="s">
        <v>247</v>
      </c>
      <c r="BA14" s="218" t="s">
        <v>247</v>
      </c>
      <c r="BB14" s="218"/>
      <c r="BC14" s="158" t="s">
        <v>659</v>
      </c>
      <c r="BD14" s="60" t="s">
        <v>65</v>
      </c>
      <c r="BE14" s="60" t="s">
        <v>65</v>
      </c>
    </row>
    <row r="15" spans="1:57" s="214" customFormat="1" ht="75">
      <c r="A15" s="136">
        <v>41943</v>
      </c>
      <c r="B15" s="134" t="s">
        <v>693</v>
      </c>
      <c r="C15" s="134" t="s">
        <v>280</v>
      </c>
      <c r="D15" s="134" t="s">
        <v>629</v>
      </c>
      <c r="E15" s="134">
        <v>8536031</v>
      </c>
      <c r="F15" s="135" t="s">
        <v>660</v>
      </c>
      <c r="G15" s="134">
        <v>1</v>
      </c>
      <c r="H15" s="134" t="s">
        <v>514</v>
      </c>
      <c r="I15" s="134" t="s">
        <v>608</v>
      </c>
      <c r="J15" s="136">
        <v>41548</v>
      </c>
      <c r="K15" s="136">
        <v>39873</v>
      </c>
      <c r="L15" s="134" t="s">
        <v>609</v>
      </c>
      <c r="M15" s="137">
        <v>60000</v>
      </c>
      <c r="N15" s="137">
        <v>64421.4</v>
      </c>
      <c r="O15" s="137">
        <v>41300</v>
      </c>
      <c r="P15" s="136">
        <v>41811</v>
      </c>
      <c r="Q15" s="137"/>
      <c r="R15" s="134">
        <v>270</v>
      </c>
      <c r="S15" s="136"/>
      <c r="T15" s="136">
        <v>41668</v>
      </c>
      <c r="U15" s="218">
        <v>275</v>
      </c>
      <c r="V15" s="218">
        <v>0</v>
      </c>
      <c r="W15" s="218">
        <v>0</v>
      </c>
      <c r="X15" s="218">
        <v>0</v>
      </c>
      <c r="Y15" s="218">
        <v>0</v>
      </c>
      <c r="Z15" s="218">
        <v>0</v>
      </c>
      <c r="AA15" s="218">
        <v>0</v>
      </c>
      <c r="AB15" s="218">
        <v>0</v>
      </c>
      <c r="AC15" s="218">
        <v>0</v>
      </c>
      <c r="AD15" s="218">
        <v>0</v>
      </c>
      <c r="AE15" s="218">
        <v>0</v>
      </c>
      <c r="AF15" s="218">
        <v>0</v>
      </c>
      <c r="AG15" s="218">
        <v>0</v>
      </c>
      <c r="AH15" s="218">
        <v>0</v>
      </c>
      <c r="AI15" s="218">
        <v>0</v>
      </c>
      <c r="AJ15" s="218">
        <v>0</v>
      </c>
      <c r="AK15" s="218">
        <v>0</v>
      </c>
      <c r="AL15" s="218">
        <v>275</v>
      </c>
      <c r="AM15" s="218">
        <v>5</v>
      </c>
      <c r="AN15" s="59">
        <v>0.3</v>
      </c>
      <c r="AO15" s="137">
        <v>59.21</v>
      </c>
      <c r="AP15" s="137">
        <v>84.58</v>
      </c>
      <c r="AQ15" s="58">
        <v>-25.374999899999999</v>
      </c>
      <c r="AR15" s="134" t="s">
        <v>65</v>
      </c>
      <c r="AS15" s="134" t="s">
        <v>65</v>
      </c>
      <c r="AT15" s="134">
        <v>275</v>
      </c>
      <c r="AU15" s="134">
        <v>275</v>
      </c>
      <c r="AV15" s="58">
        <v>84.58</v>
      </c>
      <c r="AW15" s="58">
        <v>-25.37</v>
      </c>
      <c r="AX15" s="137" t="s">
        <v>65</v>
      </c>
      <c r="AY15" s="218">
        <v>0</v>
      </c>
      <c r="AZ15" s="218" t="s">
        <v>247</v>
      </c>
      <c r="BA15" s="218" t="s">
        <v>247</v>
      </c>
      <c r="BB15" s="218"/>
      <c r="BC15" s="217" t="s">
        <v>661</v>
      </c>
      <c r="BD15" s="60" t="s">
        <v>65</v>
      </c>
      <c r="BE15" s="60" t="s">
        <v>65</v>
      </c>
    </row>
    <row r="16" spans="1:57" s="214" customFormat="1" ht="30">
      <c r="A16" s="136">
        <v>41943</v>
      </c>
      <c r="B16" s="134" t="s">
        <v>693</v>
      </c>
      <c r="C16" s="134" t="s">
        <v>280</v>
      </c>
      <c r="D16" s="134" t="s">
        <v>630</v>
      </c>
      <c r="E16" s="134">
        <v>8552174</v>
      </c>
      <c r="F16" s="135" t="s">
        <v>244</v>
      </c>
      <c r="G16" s="134">
        <v>1</v>
      </c>
      <c r="H16" s="134" t="s">
        <v>324</v>
      </c>
      <c r="I16" s="134" t="s">
        <v>608</v>
      </c>
      <c r="J16" s="136">
        <v>41426</v>
      </c>
      <c r="K16" s="136">
        <v>40360</v>
      </c>
      <c r="L16" s="134" t="s">
        <v>609</v>
      </c>
      <c r="M16" s="137">
        <v>158500</v>
      </c>
      <c r="N16" s="137">
        <v>210035.05</v>
      </c>
      <c r="O16" s="137">
        <v>149000</v>
      </c>
      <c r="P16" s="136">
        <v>41774</v>
      </c>
      <c r="Q16" s="137"/>
      <c r="R16" s="134">
        <v>270</v>
      </c>
      <c r="S16" s="136"/>
      <c r="T16" s="136">
        <v>41546</v>
      </c>
      <c r="U16" s="218">
        <v>397</v>
      </c>
      <c r="V16" s="218">
        <v>0</v>
      </c>
      <c r="W16" s="218">
        <v>0</v>
      </c>
      <c r="X16" s="218">
        <v>0</v>
      </c>
      <c r="Y16" s="218">
        <v>0</v>
      </c>
      <c r="Z16" s="218">
        <v>0</v>
      </c>
      <c r="AA16" s="218">
        <v>0</v>
      </c>
      <c r="AB16" s="218">
        <v>90</v>
      </c>
      <c r="AC16" s="218">
        <v>0</v>
      </c>
      <c r="AD16" s="218">
        <v>0</v>
      </c>
      <c r="AE16" s="218">
        <v>0</v>
      </c>
      <c r="AF16" s="218">
        <v>0</v>
      </c>
      <c r="AG16" s="218">
        <v>0</v>
      </c>
      <c r="AH16" s="218">
        <v>0</v>
      </c>
      <c r="AI16" s="218">
        <v>18</v>
      </c>
      <c r="AJ16" s="218">
        <v>0</v>
      </c>
      <c r="AK16" s="218">
        <v>108</v>
      </c>
      <c r="AL16" s="218">
        <v>289</v>
      </c>
      <c r="AM16" s="218">
        <v>19</v>
      </c>
      <c r="AN16" s="59">
        <v>0.3</v>
      </c>
      <c r="AO16" s="137">
        <v>59.21</v>
      </c>
      <c r="AP16" s="137">
        <v>84.58</v>
      </c>
      <c r="AQ16" s="58">
        <v>-25.374999899999999</v>
      </c>
      <c r="AR16" s="134" t="s">
        <v>65</v>
      </c>
      <c r="AS16" s="134" t="s">
        <v>65</v>
      </c>
      <c r="AT16" s="134">
        <v>397</v>
      </c>
      <c r="AU16" s="134">
        <v>261</v>
      </c>
      <c r="AV16" s="58">
        <v>84.58</v>
      </c>
      <c r="AW16" s="58">
        <v>-25.37</v>
      </c>
      <c r="AX16" s="137" t="s">
        <v>65</v>
      </c>
      <c r="AY16" s="218">
        <v>28</v>
      </c>
      <c r="AZ16" s="218" t="s">
        <v>65</v>
      </c>
      <c r="BA16" s="218" t="s">
        <v>65</v>
      </c>
      <c r="BB16" s="218"/>
      <c r="BC16" s="158" t="s">
        <v>662</v>
      </c>
      <c r="BD16" s="215" t="s">
        <v>8</v>
      </c>
      <c r="BE16" s="60" t="s">
        <v>65</v>
      </c>
    </row>
    <row r="17" spans="1:57" s="214" customFormat="1" ht="90">
      <c r="A17" s="136">
        <v>41943</v>
      </c>
      <c r="B17" s="134" t="s">
        <v>693</v>
      </c>
      <c r="C17" s="134" t="s">
        <v>280</v>
      </c>
      <c r="D17" s="134" t="s">
        <v>626</v>
      </c>
      <c r="E17" s="134">
        <v>8558715</v>
      </c>
      <c r="F17" s="135" t="s">
        <v>663</v>
      </c>
      <c r="G17" s="134">
        <v>1</v>
      </c>
      <c r="H17" s="134" t="s">
        <v>514</v>
      </c>
      <c r="I17" s="134" t="s">
        <v>608</v>
      </c>
      <c r="J17" s="136">
        <v>41426</v>
      </c>
      <c r="K17" s="136">
        <v>40664</v>
      </c>
      <c r="L17" s="134" t="s">
        <v>609</v>
      </c>
      <c r="M17" s="137">
        <v>134400</v>
      </c>
      <c r="N17" s="137">
        <v>128391.31</v>
      </c>
      <c r="O17" s="137">
        <v>189000</v>
      </c>
      <c r="P17" s="136">
        <v>41821</v>
      </c>
      <c r="Q17" s="137"/>
      <c r="R17" s="134">
        <v>270</v>
      </c>
      <c r="S17" s="136"/>
      <c r="T17" s="136">
        <v>41546</v>
      </c>
      <c r="U17" s="218">
        <v>397</v>
      </c>
      <c r="V17" s="218">
        <v>0</v>
      </c>
      <c r="W17" s="218">
        <v>0</v>
      </c>
      <c r="X17" s="218">
        <v>0</v>
      </c>
      <c r="Y17" s="218">
        <v>0</v>
      </c>
      <c r="Z17" s="218">
        <v>0</v>
      </c>
      <c r="AA17" s="218">
        <v>0</v>
      </c>
      <c r="AB17" s="218">
        <v>0</v>
      </c>
      <c r="AC17" s="218">
        <v>0</v>
      </c>
      <c r="AD17" s="218">
        <v>0</v>
      </c>
      <c r="AE17" s="218">
        <v>0</v>
      </c>
      <c r="AF17" s="218">
        <v>0</v>
      </c>
      <c r="AG17" s="218">
        <v>0</v>
      </c>
      <c r="AH17" s="218">
        <v>86</v>
      </c>
      <c r="AI17" s="218">
        <v>14</v>
      </c>
      <c r="AJ17" s="218">
        <v>0</v>
      </c>
      <c r="AK17" s="218">
        <v>100</v>
      </c>
      <c r="AL17" s="218">
        <v>297</v>
      </c>
      <c r="AM17" s="218">
        <v>27</v>
      </c>
      <c r="AN17" s="59">
        <v>0.3</v>
      </c>
      <c r="AO17" s="137">
        <v>59.21</v>
      </c>
      <c r="AP17" s="137">
        <v>84.58</v>
      </c>
      <c r="AQ17" s="58">
        <v>-25.374999899999999</v>
      </c>
      <c r="AR17" s="134" t="s">
        <v>65</v>
      </c>
      <c r="AS17" s="134" t="s">
        <v>65</v>
      </c>
      <c r="AT17" s="134">
        <v>397</v>
      </c>
      <c r="AU17" s="134">
        <v>297</v>
      </c>
      <c r="AV17" s="58">
        <v>84.58</v>
      </c>
      <c r="AW17" s="58">
        <v>-25.37</v>
      </c>
      <c r="AX17" s="137" t="s">
        <v>65</v>
      </c>
      <c r="AY17" s="218">
        <v>0</v>
      </c>
      <c r="AZ17" s="218" t="s">
        <v>247</v>
      </c>
      <c r="BA17" s="218" t="s">
        <v>247</v>
      </c>
      <c r="BB17" s="218"/>
      <c r="BC17" s="217" t="s">
        <v>664</v>
      </c>
      <c r="BD17" s="60" t="s">
        <v>65</v>
      </c>
      <c r="BE17" s="60" t="s">
        <v>65</v>
      </c>
    </row>
    <row r="18" spans="1:57" s="214" customFormat="1" ht="45">
      <c r="A18" s="136">
        <v>41943</v>
      </c>
      <c r="B18" s="134" t="s">
        <v>693</v>
      </c>
      <c r="C18" s="134" t="s">
        <v>280</v>
      </c>
      <c r="D18" s="134" t="s">
        <v>614</v>
      </c>
      <c r="E18" s="134">
        <v>8544858</v>
      </c>
      <c r="F18" s="135" t="s">
        <v>665</v>
      </c>
      <c r="G18" s="134">
        <v>1</v>
      </c>
      <c r="H18" s="134" t="s">
        <v>359</v>
      </c>
      <c r="I18" s="134" t="s">
        <v>613</v>
      </c>
      <c r="J18" s="136">
        <v>41426</v>
      </c>
      <c r="K18" s="136">
        <v>40087</v>
      </c>
      <c r="L18" s="134" t="s">
        <v>609</v>
      </c>
      <c r="M18" s="137">
        <v>600000</v>
      </c>
      <c r="N18" s="137">
        <v>593923.61</v>
      </c>
      <c r="O18" s="137">
        <v>575000</v>
      </c>
      <c r="P18" s="136">
        <v>41917</v>
      </c>
      <c r="Q18" s="137">
        <v>315000</v>
      </c>
      <c r="R18" s="134">
        <v>330</v>
      </c>
      <c r="S18" s="136">
        <v>41919</v>
      </c>
      <c r="T18" s="136">
        <v>41546</v>
      </c>
      <c r="U18" s="218">
        <v>397</v>
      </c>
      <c r="V18" s="218">
        <v>0</v>
      </c>
      <c r="W18" s="218">
        <v>0</v>
      </c>
      <c r="X18" s="218">
        <v>0</v>
      </c>
      <c r="Y18" s="218">
        <v>0</v>
      </c>
      <c r="Z18" s="218">
        <v>0</v>
      </c>
      <c r="AA18" s="218">
        <v>0</v>
      </c>
      <c r="AB18" s="218">
        <v>0</v>
      </c>
      <c r="AC18" s="218">
        <v>0</v>
      </c>
      <c r="AD18" s="218">
        <v>0</v>
      </c>
      <c r="AE18" s="218">
        <v>0</v>
      </c>
      <c r="AF18" s="218">
        <v>0</v>
      </c>
      <c r="AG18" s="218">
        <v>0</v>
      </c>
      <c r="AH18" s="218">
        <v>32</v>
      </c>
      <c r="AI18" s="218">
        <v>14</v>
      </c>
      <c r="AJ18" s="218">
        <v>0</v>
      </c>
      <c r="AK18" s="218">
        <v>46</v>
      </c>
      <c r="AL18" s="218">
        <v>351</v>
      </c>
      <c r="AM18" s="218">
        <v>21</v>
      </c>
      <c r="AN18" s="59">
        <v>0.3</v>
      </c>
      <c r="AO18" s="137">
        <v>59.21</v>
      </c>
      <c r="AP18" s="137">
        <v>84.58</v>
      </c>
      <c r="AQ18" s="58">
        <v>-25.374999899999999</v>
      </c>
      <c r="AR18" s="134" t="s">
        <v>65</v>
      </c>
      <c r="AS18" s="134" t="s">
        <v>65</v>
      </c>
      <c r="AT18" s="134">
        <v>397</v>
      </c>
      <c r="AU18" s="134">
        <v>351</v>
      </c>
      <c r="AV18" s="58">
        <v>84.58</v>
      </c>
      <c r="AW18" s="58">
        <v>-25.37</v>
      </c>
      <c r="AX18" s="137" t="s">
        <v>65</v>
      </c>
      <c r="AY18" s="218">
        <v>0</v>
      </c>
      <c r="AZ18" s="218" t="s">
        <v>247</v>
      </c>
      <c r="BA18" s="218" t="s">
        <v>247</v>
      </c>
      <c r="BB18" s="218"/>
      <c r="BC18" s="213" t="s">
        <v>666</v>
      </c>
      <c r="BD18" s="60" t="s">
        <v>65</v>
      </c>
      <c r="BE18" s="60" t="s">
        <v>65</v>
      </c>
    </row>
    <row r="19" spans="1:57" s="214" customFormat="1" ht="75">
      <c r="A19" s="136">
        <v>41973</v>
      </c>
      <c r="B19" s="134" t="s">
        <v>693</v>
      </c>
      <c r="C19" s="134" t="s">
        <v>280</v>
      </c>
      <c r="D19" s="134" t="s">
        <v>619</v>
      </c>
      <c r="E19" s="134">
        <v>8567587</v>
      </c>
      <c r="F19" s="135" t="s">
        <v>669</v>
      </c>
      <c r="G19" s="134">
        <v>1</v>
      </c>
      <c r="H19" s="134" t="s">
        <v>324</v>
      </c>
      <c r="I19" s="134" t="s">
        <v>608</v>
      </c>
      <c r="J19" s="136">
        <v>41426</v>
      </c>
      <c r="K19" s="136">
        <v>41306</v>
      </c>
      <c r="L19" s="134" t="s">
        <v>609</v>
      </c>
      <c r="M19" s="137">
        <v>110500</v>
      </c>
      <c r="N19" s="137">
        <v>110297.71</v>
      </c>
      <c r="O19" s="137">
        <v>62000</v>
      </c>
      <c r="P19" s="136">
        <v>41957</v>
      </c>
      <c r="Q19" s="137"/>
      <c r="R19" s="134">
        <v>330</v>
      </c>
      <c r="S19" s="136"/>
      <c r="T19" s="136">
        <v>41546</v>
      </c>
      <c r="U19" s="218">
        <v>427</v>
      </c>
      <c r="V19" s="218">
        <v>0</v>
      </c>
      <c r="W19" s="218">
        <v>0</v>
      </c>
      <c r="X19" s="218">
        <v>0</v>
      </c>
      <c r="Y19" s="218">
        <v>0</v>
      </c>
      <c r="Z19" s="218">
        <v>0</v>
      </c>
      <c r="AA19" s="218">
        <v>0</v>
      </c>
      <c r="AB19" s="218">
        <v>0</v>
      </c>
      <c r="AC19" s="218">
        <v>0</v>
      </c>
      <c r="AD19" s="218">
        <v>0</v>
      </c>
      <c r="AE19" s="218">
        <v>0</v>
      </c>
      <c r="AF19" s="218">
        <v>0</v>
      </c>
      <c r="AG19" s="218">
        <v>253</v>
      </c>
      <c r="AH19" s="218">
        <v>0</v>
      </c>
      <c r="AI19" s="218">
        <v>0</v>
      </c>
      <c r="AJ19" s="218">
        <v>0</v>
      </c>
      <c r="AK19" s="218">
        <v>253</v>
      </c>
      <c r="AL19" s="218">
        <v>174</v>
      </c>
      <c r="AM19" s="218">
        <v>-156</v>
      </c>
      <c r="AN19" s="59">
        <v>0</v>
      </c>
      <c r="AO19" s="137">
        <v>84.58</v>
      </c>
      <c r="AP19" s="137">
        <v>84.58</v>
      </c>
      <c r="AQ19" s="58">
        <v>0</v>
      </c>
      <c r="AR19" s="134" t="s">
        <v>247</v>
      </c>
      <c r="AS19" s="134" t="s">
        <v>247</v>
      </c>
      <c r="AT19" s="134">
        <v>427</v>
      </c>
      <c r="AU19" s="134">
        <v>427</v>
      </c>
      <c r="AV19" s="58">
        <v>59.21</v>
      </c>
      <c r="AW19" s="58">
        <v>25.37</v>
      </c>
      <c r="AX19" s="137" t="s">
        <v>65</v>
      </c>
      <c r="AY19" s="218">
        <v>-253</v>
      </c>
      <c r="AZ19" s="218" t="s">
        <v>65</v>
      </c>
      <c r="BA19" s="218" t="s">
        <v>247</v>
      </c>
      <c r="BB19" s="218"/>
      <c r="BC19" s="217" t="s">
        <v>670</v>
      </c>
      <c r="BD19" s="219" t="s">
        <v>8</v>
      </c>
      <c r="BE19" s="219" t="s">
        <v>8</v>
      </c>
    </row>
    <row r="20" spans="1:57" s="214" customFormat="1" ht="75">
      <c r="A20" s="136">
        <v>41973</v>
      </c>
      <c r="B20" s="134" t="s">
        <v>694</v>
      </c>
      <c r="C20" s="134" t="s">
        <v>280</v>
      </c>
      <c r="D20" s="134" t="s">
        <v>634</v>
      </c>
      <c r="E20" s="134">
        <v>8574612</v>
      </c>
      <c r="F20" s="135" t="s">
        <v>671</v>
      </c>
      <c r="G20" s="134">
        <v>1</v>
      </c>
      <c r="H20" s="134" t="s">
        <v>324</v>
      </c>
      <c r="I20" s="134" t="s">
        <v>608</v>
      </c>
      <c r="J20" s="136">
        <v>41487</v>
      </c>
      <c r="K20" s="136">
        <v>41214</v>
      </c>
      <c r="L20" s="134" t="s">
        <v>609</v>
      </c>
      <c r="M20" s="137">
        <v>138021</v>
      </c>
      <c r="N20" s="137">
        <v>138466.66</v>
      </c>
      <c r="O20" s="137">
        <v>85000</v>
      </c>
      <c r="P20" s="136">
        <v>41681</v>
      </c>
      <c r="Q20" s="137"/>
      <c r="R20" s="134">
        <v>330</v>
      </c>
      <c r="S20" s="136"/>
      <c r="T20" s="136">
        <v>41607</v>
      </c>
      <c r="U20" s="218">
        <v>366</v>
      </c>
      <c r="V20" s="218">
        <v>0</v>
      </c>
      <c r="W20" s="218">
        <v>0</v>
      </c>
      <c r="X20" s="218">
        <v>0</v>
      </c>
      <c r="Y20" s="218">
        <v>0</v>
      </c>
      <c r="Z20" s="218">
        <v>0</v>
      </c>
      <c r="AA20" s="218">
        <v>0</v>
      </c>
      <c r="AB20" s="218">
        <v>0</v>
      </c>
      <c r="AC20" s="218">
        <v>0</v>
      </c>
      <c r="AD20" s="218">
        <v>0</v>
      </c>
      <c r="AE20" s="218">
        <v>0</v>
      </c>
      <c r="AF20" s="218">
        <v>0</v>
      </c>
      <c r="AG20" s="218">
        <v>214</v>
      </c>
      <c r="AH20" s="218">
        <v>0</v>
      </c>
      <c r="AI20" s="218">
        <v>14</v>
      </c>
      <c r="AJ20" s="218">
        <v>0</v>
      </c>
      <c r="AK20" s="218">
        <v>228</v>
      </c>
      <c r="AL20" s="218">
        <v>138</v>
      </c>
      <c r="AM20" s="218">
        <v>-192</v>
      </c>
      <c r="AN20" s="59">
        <v>0</v>
      </c>
      <c r="AO20" s="137">
        <v>84.58</v>
      </c>
      <c r="AP20" s="137">
        <v>84.58</v>
      </c>
      <c r="AQ20" s="58">
        <v>0</v>
      </c>
      <c r="AR20" s="134" t="s">
        <v>247</v>
      </c>
      <c r="AS20" s="134" t="s">
        <v>247</v>
      </c>
      <c r="AT20" s="134">
        <v>366</v>
      </c>
      <c r="AU20" s="134">
        <v>366</v>
      </c>
      <c r="AV20" s="58">
        <v>59.21</v>
      </c>
      <c r="AW20" s="58">
        <v>25.37</v>
      </c>
      <c r="AX20" s="137" t="s">
        <v>65</v>
      </c>
      <c r="AY20" s="218">
        <v>-228</v>
      </c>
      <c r="AZ20" s="218" t="s">
        <v>65</v>
      </c>
      <c r="BA20" s="218" t="s">
        <v>247</v>
      </c>
      <c r="BB20" s="218"/>
      <c r="BC20" s="217" t="s">
        <v>670</v>
      </c>
      <c r="BD20" s="219" t="s">
        <v>8</v>
      </c>
      <c r="BE20" s="219" t="s">
        <v>8</v>
      </c>
    </row>
    <row r="21" spans="1:57" s="214" customFormat="1" ht="270">
      <c r="A21" s="136">
        <v>41973</v>
      </c>
      <c r="B21" s="134" t="s">
        <v>694</v>
      </c>
      <c r="C21" s="134" t="s">
        <v>280</v>
      </c>
      <c r="D21" s="134" t="s">
        <v>633</v>
      </c>
      <c r="E21" s="134">
        <v>8578655</v>
      </c>
      <c r="F21" s="135" t="s">
        <v>217</v>
      </c>
      <c r="G21" s="134">
        <v>1</v>
      </c>
      <c r="H21" s="134" t="s">
        <v>509</v>
      </c>
      <c r="I21" s="134" t="s">
        <v>608</v>
      </c>
      <c r="J21" s="136">
        <v>41487</v>
      </c>
      <c r="K21" s="136">
        <v>41030</v>
      </c>
      <c r="L21" s="134" t="s">
        <v>609</v>
      </c>
      <c r="M21" s="137">
        <v>510000</v>
      </c>
      <c r="N21" s="137">
        <v>542792.43999999994</v>
      </c>
      <c r="O21" s="137">
        <v>393000</v>
      </c>
      <c r="P21" s="136">
        <v>41906</v>
      </c>
      <c r="Q21" s="137">
        <v>578998.18000000005</v>
      </c>
      <c r="R21" s="134">
        <v>330</v>
      </c>
      <c r="S21" s="136">
        <v>41946</v>
      </c>
      <c r="T21" s="136">
        <v>41607</v>
      </c>
      <c r="U21" s="218">
        <v>366</v>
      </c>
      <c r="V21" s="218">
        <v>0</v>
      </c>
      <c r="W21" s="218">
        <v>0</v>
      </c>
      <c r="X21" s="218">
        <v>0</v>
      </c>
      <c r="Y21" s="218">
        <v>0</v>
      </c>
      <c r="Z21" s="218">
        <v>0</v>
      </c>
      <c r="AA21" s="218">
        <v>0</v>
      </c>
      <c r="AB21" s="218">
        <v>0</v>
      </c>
      <c r="AC21" s="218">
        <v>0</v>
      </c>
      <c r="AD21" s="218">
        <v>0</v>
      </c>
      <c r="AE21" s="218">
        <v>0</v>
      </c>
      <c r="AF21" s="218">
        <v>0</v>
      </c>
      <c r="AG21" s="218">
        <v>0</v>
      </c>
      <c r="AH21" s="218">
        <v>0</v>
      </c>
      <c r="AI21" s="218">
        <v>14</v>
      </c>
      <c r="AJ21" s="218">
        <v>0</v>
      </c>
      <c r="AK21" s="218">
        <v>14</v>
      </c>
      <c r="AL21" s="218">
        <v>352</v>
      </c>
      <c r="AM21" s="218">
        <v>22</v>
      </c>
      <c r="AN21" s="59">
        <v>0.3</v>
      </c>
      <c r="AO21" s="137">
        <v>59.21</v>
      </c>
      <c r="AP21" s="137">
        <v>84.58</v>
      </c>
      <c r="AQ21" s="58">
        <v>-25.374999899999999</v>
      </c>
      <c r="AR21" s="134" t="s">
        <v>65</v>
      </c>
      <c r="AS21" s="134" t="s">
        <v>65</v>
      </c>
      <c r="AT21" s="134">
        <v>366</v>
      </c>
      <c r="AU21" s="134">
        <v>352</v>
      </c>
      <c r="AV21" s="58">
        <v>84.58</v>
      </c>
      <c r="AW21" s="58">
        <v>-25.37</v>
      </c>
      <c r="AX21" s="137" t="s">
        <v>65</v>
      </c>
      <c r="AY21" s="218">
        <v>0</v>
      </c>
      <c r="AZ21" s="218" t="s">
        <v>247</v>
      </c>
      <c r="BA21" s="218" t="s">
        <v>247</v>
      </c>
      <c r="BB21" s="218"/>
      <c r="BC21" s="217" t="s">
        <v>672</v>
      </c>
      <c r="BD21" s="219" t="s">
        <v>8</v>
      </c>
      <c r="BE21" s="60" t="s">
        <v>65</v>
      </c>
    </row>
    <row r="22" spans="1:57" ht="135">
      <c r="A22" s="50">
        <v>42004</v>
      </c>
      <c r="B22" s="134" t="s">
        <v>693</v>
      </c>
      <c r="C22" s="47" t="s">
        <v>280</v>
      </c>
      <c r="D22" s="47" t="s">
        <v>631</v>
      </c>
      <c r="E22" s="47">
        <v>8551972</v>
      </c>
      <c r="F22" s="48" t="s">
        <v>644</v>
      </c>
      <c r="G22" s="47">
        <v>1</v>
      </c>
      <c r="H22" s="47" t="s">
        <v>509</v>
      </c>
      <c r="I22" s="47" t="s">
        <v>608</v>
      </c>
      <c r="J22" s="50">
        <v>41426</v>
      </c>
      <c r="K22" s="50">
        <v>40725</v>
      </c>
      <c r="L22" s="47" t="s">
        <v>609</v>
      </c>
      <c r="M22" s="132">
        <v>174250</v>
      </c>
      <c r="N22" s="132">
        <v>168596.78</v>
      </c>
      <c r="O22" s="132">
        <v>165000</v>
      </c>
      <c r="P22" s="50">
        <v>41907</v>
      </c>
      <c r="Q22" s="132"/>
      <c r="R22" s="47">
        <v>330</v>
      </c>
      <c r="S22" s="50"/>
      <c r="T22" s="50">
        <v>41546</v>
      </c>
      <c r="U22" s="181">
        <v>458</v>
      </c>
      <c r="V22" s="181">
        <v>80</v>
      </c>
      <c r="W22" s="181">
        <v>0</v>
      </c>
      <c r="X22" s="181">
        <v>0</v>
      </c>
      <c r="Y22" s="181">
        <v>0</v>
      </c>
      <c r="Z22" s="181">
        <v>0</v>
      </c>
      <c r="AA22" s="181">
        <v>0</v>
      </c>
      <c r="AB22" s="181">
        <v>0</v>
      </c>
      <c r="AC22" s="181">
        <v>0</v>
      </c>
      <c r="AD22" s="181">
        <v>0</v>
      </c>
      <c r="AE22" s="181">
        <v>0</v>
      </c>
      <c r="AF22" s="181">
        <v>0</v>
      </c>
      <c r="AG22" s="181">
        <v>0</v>
      </c>
      <c r="AH22" s="181">
        <v>0</v>
      </c>
      <c r="AI22" s="181">
        <v>41</v>
      </c>
      <c r="AJ22" s="181">
        <v>0</v>
      </c>
      <c r="AK22" s="181">
        <v>121</v>
      </c>
      <c r="AL22" s="181">
        <v>337</v>
      </c>
      <c r="AM22" s="181">
        <v>7</v>
      </c>
      <c r="AN22" s="51">
        <v>0.3</v>
      </c>
      <c r="AO22" s="132">
        <v>59.21</v>
      </c>
      <c r="AP22" s="132">
        <v>84.58</v>
      </c>
      <c r="AQ22" s="49">
        <v>-25.374999899999999</v>
      </c>
      <c r="AR22" s="47" t="s">
        <v>65</v>
      </c>
      <c r="AS22" s="47" t="s">
        <v>65</v>
      </c>
      <c r="AT22" s="47">
        <v>458</v>
      </c>
      <c r="AU22" s="47">
        <v>268</v>
      </c>
      <c r="AV22" s="49">
        <v>84.58</v>
      </c>
      <c r="AW22" s="49">
        <v>-25.37</v>
      </c>
      <c r="AX22" s="132" t="s">
        <v>65</v>
      </c>
      <c r="AY22" s="181">
        <v>69</v>
      </c>
      <c r="AZ22" s="181" t="s">
        <v>65</v>
      </c>
      <c r="BA22" s="181" t="s">
        <v>65</v>
      </c>
      <c r="BB22" s="220" t="s">
        <v>674</v>
      </c>
      <c r="BC22" s="220" t="s">
        <v>675</v>
      </c>
      <c r="BD22" s="221" t="s">
        <v>65</v>
      </c>
      <c r="BE22" s="221" t="s">
        <v>65</v>
      </c>
    </row>
    <row r="23" spans="1:57" ht="180">
      <c r="A23" s="50">
        <v>42004</v>
      </c>
      <c r="B23" s="134" t="s">
        <v>693</v>
      </c>
      <c r="C23" s="47" t="s">
        <v>280</v>
      </c>
      <c r="D23" s="47" t="s">
        <v>621</v>
      </c>
      <c r="E23" s="47">
        <v>8553808</v>
      </c>
      <c r="F23" s="48" t="s">
        <v>676</v>
      </c>
      <c r="G23" s="47">
        <v>1</v>
      </c>
      <c r="H23" s="47" t="s">
        <v>635</v>
      </c>
      <c r="I23" s="47" t="s">
        <v>608</v>
      </c>
      <c r="J23" s="50">
        <v>41426</v>
      </c>
      <c r="K23" s="50">
        <v>41456</v>
      </c>
      <c r="L23" s="47" t="s">
        <v>609</v>
      </c>
      <c r="M23" s="132">
        <v>104550</v>
      </c>
      <c r="N23" s="132">
        <v>108785.32</v>
      </c>
      <c r="O23" s="132">
        <v>98000</v>
      </c>
      <c r="P23" s="50">
        <v>41990</v>
      </c>
      <c r="Q23" s="132"/>
      <c r="R23" s="47">
        <v>300</v>
      </c>
      <c r="S23" s="50"/>
      <c r="T23" s="50">
        <v>41546</v>
      </c>
      <c r="U23" s="181">
        <v>458</v>
      </c>
      <c r="V23" s="181">
        <v>80</v>
      </c>
      <c r="W23" s="181">
        <v>0</v>
      </c>
      <c r="X23" s="181">
        <v>0</v>
      </c>
      <c r="Y23" s="181">
        <v>0</v>
      </c>
      <c r="Z23" s="181">
        <v>0</v>
      </c>
      <c r="AA23" s="181">
        <v>0</v>
      </c>
      <c r="AB23" s="181">
        <v>0</v>
      </c>
      <c r="AC23" s="181">
        <v>0</v>
      </c>
      <c r="AD23" s="181">
        <v>0</v>
      </c>
      <c r="AE23" s="181">
        <v>0</v>
      </c>
      <c r="AF23" s="181">
        <v>0</v>
      </c>
      <c r="AG23" s="181">
        <v>0</v>
      </c>
      <c r="AH23" s="181">
        <v>0</v>
      </c>
      <c r="AI23" s="181">
        <v>14</v>
      </c>
      <c r="AJ23" s="181">
        <v>0</v>
      </c>
      <c r="AK23" s="181">
        <v>94</v>
      </c>
      <c r="AL23" s="181">
        <v>364</v>
      </c>
      <c r="AM23" s="181">
        <v>64</v>
      </c>
      <c r="AN23" s="51">
        <v>0.3</v>
      </c>
      <c r="AO23" s="132">
        <v>59.21</v>
      </c>
      <c r="AP23" s="132">
        <v>84.58</v>
      </c>
      <c r="AQ23" s="49">
        <v>-25.374999899999999</v>
      </c>
      <c r="AR23" s="47" t="s">
        <v>65</v>
      </c>
      <c r="AS23" s="47" t="s">
        <v>65</v>
      </c>
      <c r="AT23" s="47">
        <v>458</v>
      </c>
      <c r="AU23" s="47">
        <v>329</v>
      </c>
      <c r="AV23" s="49">
        <v>59.21</v>
      </c>
      <c r="AW23" s="49">
        <v>0</v>
      </c>
      <c r="AX23" s="132" t="s">
        <v>247</v>
      </c>
      <c r="AY23" s="181">
        <v>35</v>
      </c>
      <c r="AZ23" s="181" t="s">
        <v>65</v>
      </c>
      <c r="BA23" s="181" t="s">
        <v>65</v>
      </c>
      <c r="BB23" s="220" t="s">
        <v>677</v>
      </c>
      <c r="BC23" s="220" t="s">
        <v>678</v>
      </c>
      <c r="BD23" s="221" t="s">
        <v>65</v>
      </c>
      <c r="BE23" s="222" t="s">
        <v>8</v>
      </c>
    </row>
    <row r="24" spans="1:57" ht="90">
      <c r="A24" s="50">
        <v>42004</v>
      </c>
      <c r="B24" s="47" t="s">
        <v>692</v>
      </c>
      <c r="C24" s="47" t="s">
        <v>280</v>
      </c>
      <c r="D24" s="47" t="s">
        <v>610</v>
      </c>
      <c r="E24" s="47">
        <v>8528939</v>
      </c>
      <c r="F24" s="48" t="s">
        <v>679</v>
      </c>
      <c r="G24" s="47">
        <v>1</v>
      </c>
      <c r="H24" s="47" t="s">
        <v>324</v>
      </c>
      <c r="I24" s="47" t="s">
        <v>608</v>
      </c>
      <c r="J24" s="50">
        <v>41426</v>
      </c>
      <c r="K24" s="50">
        <v>39387</v>
      </c>
      <c r="L24" s="47" t="s">
        <v>609</v>
      </c>
      <c r="M24" s="132">
        <v>252400</v>
      </c>
      <c r="N24" s="132">
        <v>250910.97</v>
      </c>
      <c r="O24" s="132">
        <v>199000</v>
      </c>
      <c r="P24" s="50">
        <v>41999</v>
      </c>
      <c r="Q24" s="132"/>
      <c r="R24" s="47">
        <v>330</v>
      </c>
      <c r="S24" s="50"/>
      <c r="T24" s="50">
        <v>41546</v>
      </c>
      <c r="U24" s="181">
        <v>458</v>
      </c>
      <c r="V24" s="181">
        <v>0</v>
      </c>
      <c r="W24" s="181">
        <v>0</v>
      </c>
      <c r="X24" s="181">
        <v>0</v>
      </c>
      <c r="Y24" s="181">
        <v>0</v>
      </c>
      <c r="Z24" s="181">
        <v>0</v>
      </c>
      <c r="AA24" s="181">
        <v>0</v>
      </c>
      <c r="AB24" s="181">
        <v>90</v>
      </c>
      <c r="AC24" s="181">
        <v>0</v>
      </c>
      <c r="AD24" s="181">
        <v>0</v>
      </c>
      <c r="AE24" s="181">
        <v>0</v>
      </c>
      <c r="AF24" s="181">
        <v>0</v>
      </c>
      <c r="AG24" s="181">
        <v>0</v>
      </c>
      <c r="AH24" s="181">
        <v>0</v>
      </c>
      <c r="AI24" s="181">
        <v>14</v>
      </c>
      <c r="AJ24" s="181">
        <v>0</v>
      </c>
      <c r="AK24" s="181">
        <v>104</v>
      </c>
      <c r="AL24" s="181">
        <v>354</v>
      </c>
      <c r="AM24" s="181">
        <v>24</v>
      </c>
      <c r="AN24" s="51">
        <v>0.3</v>
      </c>
      <c r="AO24" s="132">
        <v>59.21</v>
      </c>
      <c r="AP24" s="132">
        <v>84.58</v>
      </c>
      <c r="AQ24" s="49">
        <v>-25.374999899999999</v>
      </c>
      <c r="AR24" s="47" t="s">
        <v>65</v>
      </c>
      <c r="AS24" s="47" t="s">
        <v>65</v>
      </c>
      <c r="AT24" s="47">
        <v>458</v>
      </c>
      <c r="AU24" s="47">
        <v>233</v>
      </c>
      <c r="AV24" s="49">
        <v>84.58</v>
      </c>
      <c r="AW24" s="49">
        <v>-25.37</v>
      </c>
      <c r="AX24" s="132" t="s">
        <v>65</v>
      </c>
      <c r="AY24" s="181">
        <v>121</v>
      </c>
      <c r="AZ24" s="181" t="s">
        <v>65</v>
      </c>
      <c r="BA24" s="181" t="s">
        <v>65</v>
      </c>
      <c r="BB24" s="220" t="s">
        <v>680</v>
      </c>
      <c r="BC24" s="220" t="s">
        <v>681</v>
      </c>
      <c r="BD24" s="221" t="s">
        <v>65</v>
      </c>
      <c r="BE24" s="221" t="s">
        <v>65</v>
      </c>
    </row>
    <row r="25" spans="1:57" ht="90">
      <c r="A25" s="50">
        <v>42004</v>
      </c>
      <c r="B25" s="134" t="s">
        <v>693</v>
      </c>
      <c r="C25" s="47" t="s">
        <v>280</v>
      </c>
      <c r="D25" s="47" t="s">
        <v>636</v>
      </c>
      <c r="E25" s="47">
        <v>8549331</v>
      </c>
      <c r="F25" s="48" t="s">
        <v>657</v>
      </c>
      <c r="G25" s="47">
        <v>1</v>
      </c>
      <c r="H25" s="47" t="s">
        <v>625</v>
      </c>
      <c r="I25" s="47" t="s">
        <v>611</v>
      </c>
      <c r="J25" s="50">
        <v>41426</v>
      </c>
      <c r="K25" s="50">
        <v>39052</v>
      </c>
      <c r="L25" s="47" t="s">
        <v>609</v>
      </c>
      <c r="M25" s="132">
        <v>183920</v>
      </c>
      <c r="N25" s="132">
        <v>183439.06</v>
      </c>
      <c r="O25" s="132">
        <v>160000</v>
      </c>
      <c r="P25" s="50">
        <v>41928</v>
      </c>
      <c r="Q25" s="132">
        <v>157250</v>
      </c>
      <c r="R25" s="47">
        <v>440</v>
      </c>
      <c r="S25" s="50">
        <v>41968</v>
      </c>
      <c r="T25" s="50">
        <v>41546</v>
      </c>
      <c r="U25" s="181">
        <v>458</v>
      </c>
      <c r="V25" s="181">
        <v>0</v>
      </c>
      <c r="W25" s="181">
        <v>0</v>
      </c>
      <c r="X25" s="181">
        <v>0</v>
      </c>
      <c r="Y25" s="181">
        <v>0</v>
      </c>
      <c r="Z25" s="181">
        <v>0</v>
      </c>
      <c r="AA25" s="181">
        <v>0</v>
      </c>
      <c r="AB25" s="181">
        <v>0</v>
      </c>
      <c r="AC25" s="181">
        <v>0</v>
      </c>
      <c r="AD25" s="181">
        <v>0</v>
      </c>
      <c r="AE25" s="181">
        <v>0</v>
      </c>
      <c r="AF25" s="181">
        <v>0</v>
      </c>
      <c r="AG25" s="181">
        <v>0</v>
      </c>
      <c r="AH25" s="181">
        <v>0</v>
      </c>
      <c r="AI25" s="181">
        <v>0</v>
      </c>
      <c r="AJ25" s="181">
        <v>0</v>
      </c>
      <c r="AK25" s="181">
        <v>0</v>
      </c>
      <c r="AL25" s="181">
        <v>458</v>
      </c>
      <c r="AM25" s="181">
        <v>18</v>
      </c>
      <c r="AN25" s="51">
        <v>0.3</v>
      </c>
      <c r="AO25" s="132">
        <v>59.21</v>
      </c>
      <c r="AP25" s="132">
        <v>84.58</v>
      </c>
      <c r="AQ25" s="49">
        <v>-25.374999899999999</v>
      </c>
      <c r="AR25" s="47" t="s">
        <v>65</v>
      </c>
      <c r="AS25" s="47" t="s">
        <v>65</v>
      </c>
      <c r="AT25" s="47">
        <v>422</v>
      </c>
      <c r="AU25" s="47">
        <v>422</v>
      </c>
      <c r="AV25" s="49">
        <v>84.58</v>
      </c>
      <c r="AW25" s="49">
        <v>-25.37</v>
      </c>
      <c r="AX25" s="132" t="s">
        <v>65</v>
      </c>
      <c r="AY25" s="181">
        <v>36</v>
      </c>
      <c r="AZ25" s="181" t="s">
        <v>65</v>
      </c>
      <c r="BA25" s="181" t="s">
        <v>65</v>
      </c>
      <c r="BB25" s="220" t="s">
        <v>682</v>
      </c>
      <c r="BC25" s="220" t="s">
        <v>683</v>
      </c>
      <c r="BD25" s="221" t="s">
        <v>65</v>
      </c>
      <c r="BE25" s="221" t="s">
        <v>65</v>
      </c>
    </row>
    <row r="26" spans="1:57" ht="150">
      <c r="A26" s="50">
        <v>42004</v>
      </c>
      <c r="B26" s="47" t="s">
        <v>691</v>
      </c>
      <c r="C26" s="47" t="s">
        <v>280</v>
      </c>
      <c r="D26" s="47" t="s">
        <v>640</v>
      </c>
      <c r="E26" s="47">
        <v>8523143</v>
      </c>
      <c r="F26" s="48" t="s">
        <v>684</v>
      </c>
      <c r="G26" s="47">
        <v>1</v>
      </c>
      <c r="H26" s="47" t="s">
        <v>635</v>
      </c>
      <c r="I26" s="47" t="s">
        <v>608</v>
      </c>
      <c r="J26" s="50">
        <v>41487</v>
      </c>
      <c r="K26" s="50">
        <v>41456</v>
      </c>
      <c r="L26" s="47" t="s">
        <v>609</v>
      </c>
      <c r="M26" s="132">
        <v>128000</v>
      </c>
      <c r="N26" s="132">
        <v>115878.12</v>
      </c>
      <c r="O26" s="132">
        <v>135000</v>
      </c>
      <c r="P26" s="50">
        <v>41987</v>
      </c>
      <c r="Q26" s="132"/>
      <c r="R26" s="47">
        <v>300</v>
      </c>
      <c r="S26" s="50"/>
      <c r="T26" s="50">
        <v>41607</v>
      </c>
      <c r="U26" s="181">
        <v>397</v>
      </c>
      <c r="V26" s="181">
        <v>81</v>
      </c>
      <c r="W26" s="181">
        <v>0</v>
      </c>
      <c r="X26" s="181">
        <v>0</v>
      </c>
      <c r="Y26" s="181">
        <v>0</v>
      </c>
      <c r="Z26" s="181">
        <v>0</v>
      </c>
      <c r="AA26" s="181">
        <v>0</v>
      </c>
      <c r="AB26" s="181">
        <v>0</v>
      </c>
      <c r="AC26" s="181">
        <v>0</v>
      </c>
      <c r="AD26" s="181">
        <v>0</v>
      </c>
      <c r="AE26" s="181">
        <v>0</v>
      </c>
      <c r="AF26" s="181">
        <v>0</v>
      </c>
      <c r="AG26" s="181">
        <v>0</v>
      </c>
      <c r="AH26" s="181">
        <v>0</v>
      </c>
      <c r="AI26" s="181">
        <v>14</v>
      </c>
      <c r="AJ26" s="181">
        <v>0</v>
      </c>
      <c r="AK26" s="181">
        <v>95</v>
      </c>
      <c r="AL26" s="181">
        <v>302</v>
      </c>
      <c r="AM26" s="181">
        <v>2</v>
      </c>
      <c r="AN26" s="51">
        <v>0.3</v>
      </c>
      <c r="AO26" s="132">
        <v>59.21</v>
      </c>
      <c r="AP26" s="132">
        <v>84.58</v>
      </c>
      <c r="AQ26" s="49">
        <v>-25.374999899999999</v>
      </c>
      <c r="AR26" s="47" t="s">
        <v>65</v>
      </c>
      <c r="AS26" s="47" t="s">
        <v>65</v>
      </c>
      <c r="AT26" s="47">
        <v>397</v>
      </c>
      <c r="AU26" s="47">
        <v>179</v>
      </c>
      <c r="AV26" s="49">
        <v>84.58</v>
      </c>
      <c r="AW26" s="49">
        <v>-25.37</v>
      </c>
      <c r="AX26" s="132" t="s">
        <v>65</v>
      </c>
      <c r="AY26" s="181">
        <v>123</v>
      </c>
      <c r="AZ26" s="181" t="s">
        <v>65</v>
      </c>
      <c r="BA26" s="181" t="s">
        <v>65</v>
      </c>
      <c r="BB26" s="220" t="s">
        <v>685</v>
      </c>
      <c r="BC26" s="220" t="s">
        <v>686</v>
      </c>
      <c r="BD26" s="221" t="s">
        <v>65</v>
      </c>
      <c r="BE26" s="221" t="s">
        <v>65</v>
      </c>
    </row>
    <row r="27" spans="1:57" ht="90">
      <c r="A27" s="50">
        <v>42004</v>
      </c>
      <c r="B27" s="134" t="s">
        <v>693</v>
      </c>
      <c r="C27" s="47" t="s">
        <v>280</v>
      </c>
      <c r="D27" s="47" t="s">
        <v>620</v>
      </c>
      <c r="E27" s="47">
        <v>8563163</v>
      </c>
      <c r="F27" s="48" t="s">
        <v>235</v>
      </c>
      <c r="G27" s="47">
        <v>1</v>
      </c>
      <c r="H27" s="47" t="s">
        <v>639</v>
      </c>
      <c r="I27" s="47" t="s">
        <v>608</v>
      </c>
      <c r="J27" s="50">
        <v>41487</v>
      </c>
      <c r="K27" s="50">
        <v>41548</v>
      </c>
      <c r="L27" s="47" t="s">
        <v>609</v>
      </c>
      <c r="M27" s="132">
        <v>147250</v>
      </c>
      <c r="N27" s="132">
        <v>128956.1</v>
      </c>
      <c r="O27" s="132">
        <v>199000</v>
      </c>
      <c r="P27" s="50">
        <v>41975</v>
      </c>
      <c r="Q27" s="132">
        <v>147510.95000000001</v>
      </c>
      <c r="R27" s="47">
        <v>360</v>
      </c>
      <c r="S27" s="50">
        <v>41988</v>
      </c>
      <c r="T27" s="50">
        <v>41607</v>
      </c>
      <c r="U27" s="181">
        <v>397</v>
      </c>
      <c r="V27" s="181">
        <v>0</v>
      </c>
      <c r="W27" s="181">
        <v>0</v>
      </c>
      <c r="X27" s="181">
        <v>0</v>
      </c>
      <c r="Y27" s="181">
        <v>0</v>
      </c>
      <c r="Z27" s="181">
        <v>0</v>
      </c>
      <c r="AA27" s="181">
        <v>0</v>
      </c>
      <c r="AB27" s="181">
        <v>0</v>
      </c>
      <c r="AC27" s="181">
        <v>0</v>
      </c>
      <c r="AD27" s="181">
        <v>0</v>
      </c>
      <c r="AE27" s="181">
        <v>0</v>
      </c>
      <c r="AF27" s="181">
        <v>0</v>
      </c>
      <c r="AG27" s="181">
        <v>15</v>
      </c>
      <c r="AH27" s="181">
        <v>0</v>
      </c>
      <c r="AI27" s="181">
        <v>14</v>
      </c>
      <c r="AJ27" s="181">
        <v>0</v>
      </c>
      <c r="AK27" s="181">
        <v>29</v>
      </c>
      <c r="AL27" s="181">
        <v>368</v>
      </c>
      <c r="AM27" s="181">
        <v>8</v>
      </c>
      <c r="AN27" s="51">
        <v>0.3</v>
      </c>
      <c r="AO27" s="132">
        <v>59.21</v>
      </c>
      <c r="AP27" s="132">
        <v>84.58</v>
      </c>
      <c r="AQ27" s="49">
        <v>-25.374999899999999</v>
      </c>
      <c r="AR27" s="47" t="s">
        <v>65</v>
      </c>
      <c r="AS27" s="47" t="s">
        <v>65</v>
      </c>
      <c r="AT27" s="47">
        <v>381</v>
      </c>
      <c r="AU27" s="47">
        <v>352</v>
      </c>
      <c r="AV27" s="49">
        <v>84.58</v>
      </c>
      <c r="AW27" s="49">
        <v>-25.37</v>
      </c>
      <c r="AX27" s="132" t="s">
        <v>65</v>
      </c>
      <c r="AY27" s="181">
        <v>16</v>
      </c>
      <c r="AZ27" s="181" t="s">
        <v>65</v>
      </c>
      <c r="BA27" s="181" t="s">
        <v>65</v>
      </c>
      <c r="BB27" s="220" t="s">
        <v>687</v>
      </c>
      <c r="BC27" s="220" t="s">
        <v>688</v>
      </c>
      <c r="BD27" s="221" t="s">
        <v>65</v>
      </c>
      <c r="BE27" s="221" t="s">
        <v>65</v>
      </c>
    </row>
    <row r="28" spans="1:57" ht="90">
      <c r="A28" s="50">
        <v>42004</v>
      </c>
      <c r="B28" s="47" t="s">
        <v>692</v>
      </c>
      <c r="C28" s="47" t="s">
        <v>280</v>
      </c>
      <c r="D28" s="47" t="s">
        <v>615</v>
      </c>
      <c r="E28" s="47">
        <v>8530647</v>
      </c>
      <c r="F28" s="48" t="s">
        <v>667</v>
      </c>
      <c r="G28" s="47">
        <v>1</v>
      </c>
      <c r="H28" s="47" t="s">
        <v>625</v>
      </c>
      <c r="I28" s="47" t="s">
        <v>616</v>
      </c>
      <c r="J28" s="50">
        <v>41426</v>
      </c>
      <c r="K28" s="50">
        <v>39722</v>
      </c>
      <c r="L28" s="47" t="s">
        <v>609</v>
      </c>
      <c r="M28" s="132">
        <v>378000</v>
      </c>
      <c r="N28" s="132">
        <v>375104.26</v>
      </c>
      <c r="O28" s="132">
        <v>210000</v>
      </c>
      <c r="P28" s="50">
        <v>41950</v>
      </c>
      <c r="Q28" s="132">
        <v>97750</v>
      </c>
      <c r="R28" s="47">
        <v>440</v>
      </c>
      <c r="S28" s="50">
        <v>41956</v>
      </c>
      <c r="T28" s="50">
        <v>41546</v>
      </c>
      <c r="U28" s="181">
        <v>458</v>
      </c>
      <c r="V28" s="181">
        <v>0</v>
      </c>
      <c r="W28" s="181">
        <v>0</v>
      </c>
      <c r="X28" s="181">
        <v>0</v>
      </c>
      <c r="Y28" s="181">
        <v>0</v>
      </c>
      <c r="Z28" s="181">
        <v>0</v>
      </c>
      <c r="AA28" s="181">
        <v>0</v>
      </c>
      <c r="AB28" s="181">
        <v>0</v>
      </c>
      <c r="AC28" s="181">
        <v>0</v>
      </c>
      <c r="AD28" s="181">
        <v>0</v>
      </c>
      <c r="AE28" s="181">
        <v>0</v>
      </c>
      <c r="AF28" s="181">
        <v>0</v>
      </c>
      <c r="AG28" s="181">
        <v>0</v>
      </c>
      <c r="AH28" s="181">
        <v>0</v>
      </c>
      <c r="AI28" s="181">
        <v>0</v>
      </c>
      <c r="AJ28" s="181">
        <v>0</v>
      </c>
      <c r="AK28" s="181">
        <v>0</v>
      </c>
      <c r="AL28" s="181">
        <v>458</v>
      </c>
      <c r="AM28" s="181">
        <v>18</v>
      </c>
      <c r="AN28" s="51">
        <v>0.3</v>
      </c>
      <c r="AO28" s="132">
        <v>59.21</v>
      </c>
      <c r="AP28" s="132">
        <v>84.58</v>
      </c>
      <c r="AQ28" s="49">
        <v>-25.374999899999999</v>
      </c>
      <c r="AR28" s="47" t="s">
        <v>65</v>
      </c>
      <c r="AS28" s="47" t="s">
        <v>65</v>
      </c>
      <c r="AT28" s="47">
        <v>410</v>
      </c>
      <c r="AU28" s="47">
        <v>410</v>
      </c>
      <c r="AV28" s="49">
        <v>84.58</v>
      </c>
      <c r="AW28" s="49">
        <v>-25.37</v>
      </c>
      <c r="AX28" s="132" t="s">
        <v>65</v>
      </c>
      <c r="AY28" s="181">
        <v>48</v>
      </c>
      <c r="AZ28" s="181" t="s">
        <v>65</v>
      </c>
      <c r="BA28" s="181" t="s">
        <v>65</v>
      </c>
      <c r="BB28" s="220" t="s">
        <v>689</v>
      </c>
      <c r="BC28" s="220" t="s">
        <v>690</v>
      </c>
      <c r="BD28" s="221" t="s">
        <v>65</v>
      </c>
      <c r="BE28" s="221" t="s">
        <v>65</v>
      </c>
    </row>
  </sheetData>
  <mergeCells count="5">
    <mergeCell ref="A3:T3"/>
    <mergeCell ref="U3:AS3"/>
    <mergeCell ref="AT3:AV3"/>
    <mergeCell ref="AW3:BE3"/>
    <mergeCell ref="A1:G1"/>
  </mergeCells>
  <pageMargins left="0.7" right="0.7" top="0.75" bottom="0.75" header="0.3" footer="0.3"/>
  <pageSetup paperSize="17" scale="24" fitToHeight="100" orientation="landscape" r:id="rId1"/>
  <drawing r:id="rId2"/>
</worksheet>
</file>

<file path=xl/worksheets/sheet9.xml><?xml version="1.0" encoding="utf-8"?>
<worksheet xmlns="http://schemas.openxmlformats.org/spreadsheetml/2006/main" xmlns:r="http://schemas.openxmlformats.org/officeDocument/2006/relationships">
  <sheetPr>
    <pageSetUpPr fitToPage="1"/>
  </sheetPr>
  <dimension ref="A1:K7"/>
  <sheetViews>
    <sheetView showGridLines="0" zoomScale="85" zoomScaleNormal="85" workbookViewId="0">
      <selection activeCell="A19" sqref="A19"/>
    </sheetView>
  </sheetViews>
  <sheetFormatPr defaultRowHeight="15"/>
  <cols>
    <col min="1" max="1" width="16.5703125" customWidth="1"/>
    <col min="2" max="2" width="23.5703125" bestFit="1" customWidth="1"/>
    <col min="3" max="3" width="32.7109375" customWidth="1"/>
    <col min="4" max="4" width="13.7109375" customWidth="1"/>
    <col min="5" max="5" width="10.28515625" customWidth="1"/>
    <col min="7" max="7" width="8.28515625" customWidth="1"/>
  </cols>
  <sheetData>
    <row r="1" spans="1:11" ht="21" customHeight="1">
      <c r="A1" s="242" t="s">
        <v>277</v>
      </c>
      <c r="B1" s="242"/>
      <c r="C1" s="242"/>
      <c r="D1" s="242"/>
      <c r="E1" s="242"/>
      <c r="F1" s="140"/>
      <c r="G1" s="140"/>
      <c r="H1" s="140"/>
      <c r="I1" s="140"/>
      <c r="J1" s="140"/>
      <c r="K1" s="140"/>
    </row>
    <row r="2" spans="1:11" ht="21" customHeight="1">
      <c r="A2" s="61"/>
      <c r="B2" s="61"/>
      <c r="C2" s="61"/>
      <c r="D2" s="61"/>
      <c r="E2" s="61"/>
      <c r="F2" s="140"/>
      <c r="G2" s="140"/>
      <c r="H2" s="140"/>
      <c r="I2" s="140"/>
      <c r="J2" s="140"/>
      <c r="K2" s="140"/>
    </row>
    <row r="3" spans="1:11">
      <c r="A3" s="141" t="s">
        <v>0</v>
      </c>
      <c r="B3" s="141" t="s">
        <v>1</v>
      </c>
      <c r="C3" s="141" t="s">
        <v>2</v>
      </c>
      <c r="D3" s="141" t="s">
        <v>271</v>
      </c>
      <c r="E3" s="141" t="s">
        <v>4</v>
      </c>
      <c r="F3" s="141" t="s">
        <v>5</v>
      </c>
      <c r="G3" s="141" t="s">
        <v>6</v>
      </c>
      <c r="H3" s="141" t="s">
        <v>91</v>
      </c>
      <c r="I3" s="141" t="s">
        <v>8</v>
      </c>
    </row>
    <row r="4" spans="1:11">
      <c r="A4" s="47" t="s">
        <v>272</v>
      </c>
      <c r="B4" s="47" t="s">
        <v>273</v>
      </c>
      <c r="C4" s="47" t="s">
        <v>274</v>
      </c>
      <c r="D4" s="47">
        <v>16</v>
      </c>
      <c r="E4" s="47">
        <v>16</v>
      </c>
      <c r="F4" s="47">
        <v>11</v>
      </c>
      <c r="G4" s="47">
        <v>5</v>
      </c>
      <c r="H4" s="47">
        <v>0</v>
      </c>
      <c r="I4" s="47">
        <v>0</v>
      </c>
    </row>
    <row r="5" spans="1:11">
      <c r="A5" s="47" t="s">
        <v>272</v>
      </c>
      <c r="B5" s="47" t="s">
        <v>273</v>
      </c>
      <c r="C5" s="47" t="s">
        <v>275</v>
      </c>
      <c r="D5" s="47">
        <v>14</v>
      </c>
      <c r="E5" s="47">
        <v>14</v>
      </c>
      <c r="F5" s="47">
        <v>13</v>
      </c>
      <c r="G5" s="47">
        <v>1</v>
      </c>
      <c r="H5" s="47">
        <v>0</v>
      </c>
      <c r="I5" s="47">
        <v>0</v>
      </c>
    </row>
    <row r="6" spans="1:11">
      <c r="A6" s="47" t="s">
        <v>272</v>
      </c>
      <c r="B6" s="47" t="s">
        <v>273</v>
      </c>
      <c r="C6" s="47" t="s">
        <v>276</v>
      </c>
      <c r="D6" s="47">
        <v>19</v>
      </c>
      <c r="E6" s="47">
        <v>19</v>
      </c>
      <c r="F6" s="47">
        <v>17</v>
      </c>
      <c r="G6" s="47">
        <v>2</v>
      </c>
      <c r="H6" s="47">
        <v>0</v>
      </c>
      <c r="I6" s="47">
        <v>0</v>
      </c>
    </row>
    <row r="7" spans="1:11">
      <c r="A7" s="141" t="s">
        <v>44</v>
      </c>
      <c r="B7" s="141" t="s">
        <v>273</v>
      </c>
      <c r="C7" s="141" t="s">
        <v>704</v>
      </c>
      <c r="D7" s="141">
        <f>SUM(D4:D6)</f>
        <v>49</v>
      </c>
      <c r="E7" s="141">
        <f t="shared" ref="E7:I7" si="0">SUM(E4:E6)</f>
        <v>49</v>
      </c>
      <c r="F7" s="141">
        <f t="shared" si="0"/>
        <v>41</v>
      </c>
      <c r="G7" s="141">
        <f t="shared" si="0"/>
        <v>8</v>
      </c>
      <c r="H7" s="141">
        <f t="shared" si="0"/>
        <v>0</v>
      </c>
      <c r="I7" s="141">
        <f t="shared" si="0"/>
        <v>0</v>
      </c>
    </row>
  </sheetData>
  <mergeCells count="1">
    <mergeCell ref="A1:E1"/>
  </mergeCells>
  <pageMargins left="0.7" right="0.7" top="0.75" bottom="0.75" header="0.3" footer="0.3"/>
  <pageSetup scale="63"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Overall Review Summary</vt:lpstr>
      <vt:lpstr>Mod Forgiveness-Summary</vt:lpstr>
      <vt:lpstr>Mod Forgiveness-Exceptions</vt:lpstr>
      <vt:lpstr>FCL Bid-Summary</vt:lpstr>
      <vt:lpstr>FCL Bid-Exceptions</vt:lpstr>
      <vt:lpstr>Comp Fee-Summary</vt:lpstr>
      <vt:lpstr>Comp Fee-Summary Fees</vt:lpstr>
      <vt:lpstr>Comp Fee-Loan Detail</vt:lpstr>
      <vt:lpstr>REO Review-Trending</vt:lpstr>
      <vt:lpstr>REO Review-Monthly Summary</vt:lpstr>
      <vt:lpstr>REO Review-Loan Detail</vt:lpstr>
      <vt:lpstr>Sheet1</vt:lpstr>
      <vt:lpstr>'Comp Fee-Loan Detail'!Print_Titles</vt:lpstr>
      <vt:lpstr>'Comp Fee-Summary'!Print_Titles</vt:lpstr>
      <vt:lpstr>'Comp Fee-Summary Fees'!Print_Titles</vt:lpstr>
      <vt:lpstr>'FCL Bid-Exceptions'!Print_Titles</vt:lpstr>
      <vt:lpstr>'Overall Review Summary'!Print_Titles</vt:lpstr>
      <vt:lpstr>'REO Review-Loan Detail'!Print_Titles</vt:lpstr>
      <vt:lpstr>'REO Review-Monthly Summary'!Print_Titles</vt:lpstr>
      <vt:lpstr>'REO Review-Trending'!Print_Titles</vt:lpstr>
    </vt:vector>
  </TitlesOfParts>
  <LinksUpToDate>false</LinksUpToDate>
  <SharedDoc>false</SharedDoc>
  <HyperlinksChanged>false</HyperlinksChanged>
  <AppVersion>12.0000</AppVersion>
</Properties>
</file>

<file path=docProps/core.xml><?xml version="1.0" encoding="utf-8"?>
<coreProperties xmlns:dc="http://purl.org/dc/elements/1.1/" xmlns:dcterms="http://purl.org/dc/terms/" xmlns:xsi="http://www.w3.org/2001/XMLSchema-instance" xmlns="http://schemas.openxmlformats.org/package/2006/metadata/core-properties">
  <dc:title>_</dc:title>
  <dc:creator/>
  <lastModifiedBy/>
  <dcterms:created xsi:type="dcterms:W3CDTF">2015-02-26T21:16:07.8494636Z</dcterms:created>
</coreProperties>
</file>